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27795" windowHeight="13035" activeTab="2"/>
  </bookViews>
  <sheets>
    <sheet name="Титульный лист" sheetId="3" r:id="rId1"/>
    <sheet name="Приложение 1" sheetId="2" r:id="rId2"/>
    <sheet name="Приложение 2" sheetId="1" r:id="rId3"/>
    <sheet name="Приложение 5" sheetId="6" r:id="rId4"/>
  </sheets>
  <definedNames>
    <definedName name="TABLE" localSheetId="2">'Приложение 2'!$A$7:$F$44</definedName>
    <definedName name="TABLE" localSheetId="3">'Приложение 5'!$A$8:$F$46</definedName>
    <definedName name="_xlnm.Print_Titles" localSheetId="2">'Приложение 2'!$7:$7</definedName>
    <definedName name="_xlnm.Print_Titles" localSheetId="3">'Приложение 5'!$8:$10</definedName>
    <definedName name="_xlnm.Print_Area" localSheetId="2">'Приложение 2'!$A$1:$J$48</definedName>
    <definedName name="_xlnm.Print_Area" localSheetId="3">'Приложение 5'!$A$1:$Q$47</definedName>
    <definedName name="_xlnm.Print_Area" localSheetId="0">'Титульный лист'!$A$1:$D$13</definedName>
  </definedNames>
  <calcPr calcId="125725"/>
</workbook>
</file>

<file path=xl/calcChain.xml><?xml version="1.0" encoding="utf-8"?>
<calcChain xmlns="http://schemas.openxmlformats.org/spreadsheetml/2006/main">
  <c r="E15" i="1"/>
  <c r="F15"/>
  <c r="G15"/>
  <c r="H15"/>
  <c r="I15"/>
  <c r="J15"/>
  <c r="D15"/>
  <c r="E25"/>
  <c r="F25"/>
  <c r="G25"/>
  <c r="H25"/>
  <c r="I25"/>
  <c r="J25"/>
  <c r="D25"/>
  <c r="F21"/>
  <c r="G21" s="1"/>
  <c r="H21" s="1"/>
  <c r="I21" s="1"/>
  <c r="J21" s="1"/>
  <c r="D37"/>
  <c r="E37"/>
  <c r="F37"/>
  <c r="G37"/>
  <c r="H37"/>
  <c r="I37"/>
  <c r="J37"/>
  <c r="D40"/>
  <c r="E40"/>
  <c r="F40"/>
  <c r="G40"/>
  <c r="H40"/>
  <c r="I40"/>
  <c r="J40"/>
</calcChain>
</file>

<file path=xl/comments1.xml><?xml version="1.0" encoding="utf-8"?>
<comments xmlns="http://schemas.openxmlformats.org/spreadsheetml/2006/main">
  <authors>
    <author>Афанасьева Анастасия Валерьевна</author>
  </authors>
  <commentList>
    <comment ref="B29" authorId="0">
      <text>
        <r>
          <rPr>
            <b/>
            <sz val="8"/>
            <color indexed="81"/>
            <rFont val="Tahoma"/>
            <family val="2"/>
            <charset val="204"/>
          </rPr>
          <t>В целом затраты на ремонт</t>
        </r>
      </text>
    </comment>
    <comment ref="E29" authorId="0">
      <text>
        <r>
          <rPr>
            <b/>
            <sz val="8"/>
            <color indexed="81"/>
            <rFont val="Tahoma"/>
            <family val="2"/>
            <charset val="204"/>
          </rPr>
          <t>В экспертном заключении затраты на ремонтный фонд отдельно не выделяются</t>
        </r>
      </text>
    </comment>
  </commentList>
</comments>
</file>

<file path=xl/sharedStrings.xml><?xml version="1.0" encoding="utf-8"?>
<sst xmlns="http://schemas.openxmlformats.org/spreadsheetml/2006/main" count="260" uniqueCount="184">
  <si>
    <t>Наименование показателей</t>
  </si>
  <si>
    <t>Единица измерения</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</si>
  <si>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</si>
  <si>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</si>
  <si>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</si>
  <si>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</si>
  <si>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</si>
  <si>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</si>
  <si>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</si>
  <si>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</si>
  <si>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</si>
  <si>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</si>
  <si>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</si>
  <si>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</si>
  <si>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</si>
  <si>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</si>
  <si>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</si>
  <si>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</si>
  <si>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</si>
  <si>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</si>
  <si>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3.2.</t>
  </si>
  <si>
    <t>МВт·ч</t>
  </si>
  <si>
    <t>3.3.</t>
  </si>
  <si>
    <t>тыс. кВт·ч</t>
  </si>
  <si>
    <t>3.5.</t>
  </si>
  <si>
    <t>3.6.</t>
  </si>
  <si>
    <t>3.7.</t>
  </si>
  <si>
    <t>3.8.</t>
  </si>
  <si>
    <t>4.</t>
  </si>
  <si>
    <t>Необходимая валовая выручка по регулируемым видам деятельности организации - всего</t>
  </si>
  <si>
    <t>4.1.</t>
  </si>
  <si>
    <t>оплата труда</t>
  </si>
  <si>
    <t>ремонт основных фондов</t>
  </si>
  <si>
    <t>материальные затраты</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</si>
  <si>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</si>
  <si>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</si>
  <si>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</si>
  <si>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</si>
  <si>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</si>
  <si>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</si>
  <si>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</si>
  <si>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</si>
  <si>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</si>
  <si>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</si>
  <si>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</si>
  <si>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</si>
  <si>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</si>
  <si>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</si>
  <si>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</si>
  <si>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</si>
  <si>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</si>
  <si>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</si>
  <si>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</si>
  <si>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</si>
  <si>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Приложение № 2
к предложению о размере цен (тарифов), долгосрочных параметров регулирования</t>
  </si>
  <si>
    <t xml:space="preserve">
3.4.</t>
  </si>
  <si>
    <t>в том числе:</t>
  </si>
  <si>
    <t>тыс. рублей на 
человека</t>
  </si>
  <si>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</si>
  <si>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9"/>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</si>
  <si>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9"/>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</si>
  <si>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9"/>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</si>
  <si>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</si>
  <si>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Приложение № 1</t>
  </si>
  <si>
    <t>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</si>
  <si>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</si>
  <si>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</si>
  <si>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</si>
  <si>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</si>
  <si>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</si>
  <si>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</si>
  <si>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</si>
  <si>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</si>
  <si>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</si>
  <si>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</si>
  <si>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</si>
  <si>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</si>
  <si>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</si>
  <si>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</si>
  <si>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</si>
  <si>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</si>
  <si>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год</t>
  </si>
  <si>
    <t>(расчетный период регулирования)</t>
  </si>
  <si>
    <t>(полное и сокращенное наименование юридического лица)</t>
  </si>
  <si>
    <t>менее 150 кВт</t>
  </si>
  <si>
    <t>от 150 кВт до 670 кВт</t>
  </si>
  <si>
    <t>от 670 кВт до 10 МВт</t>
  </si>
  <si>
    <t>не менее 10 МВт</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</si>
  <si>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</si>
  <si>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</si>
  <si>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</si>
  <si>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</si>
  <si>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</si>
  <si>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</si>
  <si>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</si>
  <si>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</si>
  <si>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</si>
  <si>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</si>
  <si>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</si>
  <si>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</si>
  <si>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</si>
  <si>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</si>
  <si>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</si>
  <si>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</si>
  <si>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</si>
  <si>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</si>
  <si>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</si>
  <si>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</si>
  <si>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</si>
  <si>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</si>
  <si>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</si>
  <si>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</si>
  <si>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</si>
  <si>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</si>
  <si>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</si>
  <si>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</si>
  <si>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</si>
  <si>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</si>
  <si>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</si>
  <si>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</si>
  <si>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</si>
  <si>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</si>
  <si>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</si>
  <si>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</si>
  <si>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</si>
  <si>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</si>
  <si>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</si>
  <si>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</si>
  <si>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</si>
  <si>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</si>
  <si>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</si>
  <si>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</si>
  <si>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</si>
  <si>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</si>
  <si>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</si>
  <si>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</si>
  <si>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</si>
  <si>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о размере цен (тарифов) на услуги по передаче электрической энергии, долгосрочных параметров регулирования</t>
  </si>
  <si>
    <t xml:space="preserve">на 2015-2019 </t>
  </si>
  <si>
    <t>Филиал ОАО "МРСК Сибири" - "Читаэнерго"</t>
  </si>
  <si>
    <r>
      <t xml:space="preserve">Расчетный объем услуг в части управления технологическими режимами </t>
    </r>
    <r>
      <rPr>
        <vertAlign val="superscript"/>
        <sz val="11"/>
        <rFont val="Times New Roman"/>
        <family val="1"/>
        <charset val="204"/>
      </rPr>
      <t>2</t>
    </r>
  </si>
  <si>
    <r>
      <t xml:space="preserve">Расчетный объем услуг в части обеспечения надежности </t>
    </r>
    <r>
      <rPr>
        <vertAlign val="superscript"/>
        <sz val="11"/>
        <rFont val="Times New Roman"/>
        <family val="1"/>
        <charset val="204"/>
      </rPr>
      <t>2</t>
    </r>
  </si>
  <si>
    <r>
      <t xml:space="preserve">Заявленная мощность </t>
    </r>
    <r>
      <rPr>
        <vertAlign val="superscript"/>
        <sz val="11"/>
        <rFont val="Times New Roman"/>
        <family val="1"/>
        <charset val="204"/>
      </rPr>
      <t>3</t>
    </r>
  </si>
  <si>
    <r>
      <t>Норматив потерь электрической энергии (с указанием реквизитов приказа Минэнерго России, которым утверждены нормативы)</t>
    </r>
    <r>
      <rPr>
        <vertAlign val="superscript"/>
        <sz val="11"/>
        <rFont val="Times New Roman"/>
        <family val="1"/>
        <charset val="204"/>
      </rPr>
      <t>3</t>
    </r>
  </si>
  <si>
    <r>
      <t>Реквизиты программы энергоэффективности (кем утверждена, дата утверждения, номер приказа)</t>
    </r>
    <r>
      <rPr>
        <vertAlign val="superscript"/>
        <sz val="11"/>
        <rFont val="Times New Roman"/>
        <family val="1"/>
        <charset val="204"/>
      </rPr>
      <t>3</t>
    </r>
  </si>
  <si>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1"/>
        <rFont val="Times New Roman"/>
        <family val="1"/>
        <charset val="204"/>
      </rPr>
      <t>4</t>
    </r>
  </si>
  <si>
    <r>
      <t xml:space="preserve">Расходы, за исключением указанных в подпункте 4.1 </t>
    </r>
    <r>
      <rPr>
        <vertAlign val="superscript"/>
        <sz val="11"/>
        <rFont val="Times New Roman"/>
        <family val="1"/>
        <charset val="204"/>
      </rPr>
      <t>2, 4</t>
    </r>
    <r>
      <rPr>
        <sz val="11"/>
        <rFont val="Times New Roman"/>
        <family val="1"/>
        <charset val="204"/>
      </rPr>
      <t xml:space="preserve">; неподконтрольные расходы </t>
    </r>
    <r>
      <rPr>
        <vertAlign val="superscript"/>
        <sz val="11"/>
        <rFont val="Times New Roman"/>
        <family val="1"/>
        <charset val="204"/>
      </rPr>
      <t>3</t>
    </r>
    <r>
      <rPr>
        <sz val="11"/>
        <rFont val="Times New Roman"/>
        <family val="1"/>
        <charset val="204"/>
      </rPr>
      <t xml:space="preserve"> - всего </t>
    </r>
    <r>
      <rPr>
        <vertAlign val="superscript"/>
        <sz val="11"/>
        <rFont val="Times New Roman"/>
        <family val="1"/>
        <charset val="204"/>
      </rPr>
      <t>3</t>
    </r>
  </si>
  <si>
    <r>
      <t xml:space="preserve">Объем условных единиц </t>
    </r>
    <r>
      <rPr>
        <vertAlign val="superscript"/>
        <sz val="11"/>
        <rFont val="Times New Roman"/>
        <family val="1"/>
        <charset val="204"/>
      </rPr>
      <t>3</t>
    </r>
  </si>
  <si>
    <r>
      <t xml:space="preserve">Операционные расходы на условную единицу </t>
    </r>
    <r>
      <rPr>
        <vertAlign val="superscript"/>
        <sz val="11"/>
        <rFont val="Times New Roman"/>
        <family val="1"/>
        <charset val="204"/>
      </rPr>
      <t>3</t>
    </r>
  </si>
  <si>
    <r>
      <t xml:space="preserve">Объем полезного отпуска электроэнергии - всего </t>
    </r>
    <r>
      <rPr>
        <vertAlign val="superscript"/>
        <sz val="11"/>
        <rFont val="Times New Roman"/>
        <family val="1"/>
        <charset val="204"/>
      </rPr>
      <t>3</t>
    </r>
  </si>
  <si>
    <t>Филиал открытого акционерного общества "Межрегиональная распределительная сетевая компания Сибири" - "Читаэнерго"</t>
  </si>
  <si>
    <t>Москаленко Алексей Леонидович</t>
  </si>
  <si>
    <t>priemnaya@ch.mrsks.ru</t>
  </si>
  <si>
    <t>8 (3022) 38 88 59</t>
  </si>
  <si>
    <t>8 (3022) 38 88 01</t>
  </si>
  <si>
    <t>672010, Российская Федерация, Забайкальский край, г. Чита, ул. Анохина, д. 7</t>
  </si>
  <si>
    <t>Фактические показатели за 2013 год</t>
  </si>
  <si>
    <t>Показатели, утвержденные на 2014 год</t>
  </si>
  <si>
    <t>2015 год</t>
  </si>
  <si>
    <t>2016 год</t>
  </si>
  <si>
    <t>2017 год</t>
  </si>
  <si>
    <t>2018 год</t>
  </si>
  <si>
    <t>2019 год</t>
  </si>
  <si>
    <t>Фактические показатели 
за 2013 год</t>
  </si>
  <si>
    <t>Показатели, утвержденные 
на 2014 год</t>
  </si>
  <si>
    <t>Рентабельность продаж (величина прибыли от продаж в каждом рубле выручки). 
Нормальное значение для данной отрасли от 9 процентов и более</t>
  </si>
  <si>
    <t>Выпадающие, излишние доходы (расходы) прошлых лет</t>
  </si>
  <si>
    <t>Инвестиции, осуществляемые за счет тарифных источников</t>
  </si>
  <si>
    <t>Показатели регулируемых видов деятельности организации</t>
  </si>
  <si>
    <t>13,26% (Приказ Минэнерго №182 от 24.04.2012)</t>
  </si>
  <si>
    <t>12,08% (Приказ Минэнерго №449 от 22.07.2014)</t>
  </si>
  <si>
    <t>"Отраслевое тарифное соглашение в электроэнергетике Российской Федерации на 2013-2015 годы" утверждено 18.03.2013г</t>
  </si>
  <si>
    <t>Утверждена Советом директоров ОАО "МРСК Сибири" (выписка из протокола №95/11 от 30.12.2011)</t>
  </si>
  <si>
    <t xml:space="preserve">Утверждена Советом директоров ОАО "МРСК Сибири" (выписка из протокола №137/14 от 31.03.2014) </t>
  </si>
  <si>
    <t>Утверждена распоряжением Правительства Забайкальского края №722-р от 27.12.2013г.</t>
  </si>
  <si>
    <t>Утверждена распоряжением Правительства Забайкальского края №160-р от 31.03.2014г.</t>
  </si>
  <si>
    <r>
      <t xml:space="preserve">Расходы, связанные с производством и реализацией </t>
    </r>
    <r>
      <rPr>
        <vertAlign val="superscript"/>
        <sz val="11"/>
        <rFont val="Times New Roman"/>
        <family val="1"/>
        <charset val="204"/>
      </rPr>
      <t>2, 4</t>
    </r>
    <r>
      <rPr>
        <sz val="11"/>
        <rFont val="Times New Roman"/>
        <family val="1"/>
        <charset val="204"/>
      </rPr>
      <t xml:space="preserve">; подконтрольные расходы </t>
    </r>
    <r>
      <rPr>
        <vertAlign val="superscript"/>
        <sz val="11"/>
        <rFont val="Times New Roman"/>
        <family val="1"/>
        <charset val="204"/>
      </rPr>
      <t>3</t>
    </r>
    <r>
      <rPr>
        <sz val="11"/>
        <rFont val="Times New Roman"/>
        <family val="1"/>
        <charset val="204"/>
      </rPr>
      <t xml:space="preserve"> - всего</t>
    </r>
  </si>
  <si>
    <t>Инвестиционная программа на 2015-2019 год утверждена распоряжением Правительства Забайкальского края №461-р от 28.07.2014г.</t>
  </si>
  <si>
    <r>
      <t xml:space="preserve">Объем полезного отпуска электроэнергии населению и приравненным к нему категориям потребителей </t>
    </r>
    <r>
      <rPr>
        <vertAlign val="superscript"/>
        <sz val="11"/>
        <rFont val="Times New Roman"/>
        <family val="1"/>
        <charset val="204"/>
      </rPr>
      <t>3*</t>
    </r>
  </si>
  <si>
    <t>*</t>
  </si>
  <si>
    <t>В связи с отсутствием в экспертном заключении объемов полезного отпуска по населению в границах филиала "Читаэнерго", полезный отпуск по населению на 2014 год представлен  в рамках котла</t>
  </si>
  <si>
    <t>Данный показатель не подлежит расчету, т.к. регулируемая организация является филиалом</t>
  </si>
  <si>
    <t>Предложения на расчетный период регулирования, рассчитанные методом доходности инвестированного капитала</t>
  </si>
  <si>
    <t>Данные по уставному капиталу отсутствуют, т.к. регулируемая организация является филиалом</t>
  </si>
</sst>
</file>

<file path=xl/styles.xml><?xml version="1.0" encoding="utf-8"?>
<styleSheet xmlns="http://schemas.openxmlformats.org/spreadsheetml/2006/main">
  <numFmts count="2">
    <numFmt numFmtId="164" formatCode="#,##0.000"/>
    <numFmt numFmtId="165" formatCode="0.0%"/>
  </numFmts>
  <fonts count="21">
    <font>
      <sz val="10"/>
      <name val="Arial Cyr"/>
      <charset val="204"/>
    </font>
    <font>
      <sz val="12"/>
      <name val="Times New Roman"/>
      <family val="1"/>
      <charset val="204"/>
    </font>
    <font>
      <sz val="10"/>
      <name val="Times New Roman"/>
      <family val="1"/>
      <charset val="204"/>
    </font>
    <font>
      <sz val="10"/>
      <color indexed="9"/>
      <name val="Times New Roman"/>
      <family val="1"/>
      <charset val="204"/>
    </font>
    <font>
      <vertAlign val="superscript"/>
      <sz val="10"/>
      <name val="Times New Roman"/>
      <family val="1"/>
      <charset val="204"/>
    </font>
    <font>
      <sz val="13"/>
      <name val="Times New Roman"/>
      <family val="1"/>
      <charset val="204"/>
    </font>
    <font>
      <sz val="9"/>
      <name val="Times New Roman"/>
      <family val="1"/>
      <charset val="204"/>
    </font>
    <font>
      <b/>
      <sz val="13"/>
      <name val="Times New Roman"/>
      <family val="1"/>
      <charset val="204"/>
    </font>
    <font>
      <sz val="1"/>
      <name val="Times New Roman"/>
      <family val="1"/>
      <charset val="204"/>
    </font>
    <font>
      <sz val="11"/>
      <color indexed="8"/>
      <name val="Calibri"/>
      <family val="2"/>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vertAlign val="superscript"/>
      <sz val="11"/>
      <name val="Times New Roman"/>
      <family val="1"/>
      <charset val="204"/>
    </font>
    <font>
      <i/>
      <sz val="11"/>
      <name val="Times New Roman"/>
      <family val="1"/>
      <charset val="204"/>
    </font>
    <font>
      <b/>
      <sz val="12"/>
      <name val="Times New Roman"/>
      <family val="1"/>
      <charset val="204"/>
    </font>
    <font>
      <sz val="9"/>
      <color indexed="8"/>
      <name val="Times New Roman"/>
      <family val="1"/>
      <charset val="204"/>
    </font>
    <font>
      <sz val="9.5"/>
      <name val="Times New Roman"/>
      <family val="1"/>
      <charset val="204"/>
    </font>
    <font>
      <b/>
      <sz val="8"/>
      <color indexed="81"/>
      <name val="Tahoma"/>
      <family val="2"/>
      <charset val="204"/>
    </font>
    <font>
      <sz val="12"/>
      <color theme="0"/>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cellStyleXfs>
  <cellXfs count="89">
    <xf numFmtId="0" fontId="0" fillId="0" borderId="0" xfId="0"/>
    <xf numFmtId="0" fontId="1" fillId="0" borderId="0" xfId="0" applyFont="1"/>
    <xf numFmtId="0" fontId="2" fillId="0" borderId="0" xfId="0" applyFont="1" applyAlignment="1">
      <alignment wrapText="1"/>
    </xf>
    <xf numFmtId="0" fontId="3" fillId="0" borderId="0" xfId="0" applyFont="1"/>
    <xf numFmtId="0" fontId="2" fillId="0" borderId="0" xfId="0" applyFont="1"/>
    <xf numFmtId="0" fontId="2" fillId="0" borderId="0" xfId="0" applyFont="1" applyAlignment="1">
      <alignment horizontal="left" vertical="center" indent="15"/>
    </xf>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indent="15"/>
    </xf>
    <xf numFmtId="0" fontId="1" fillId="0" borderId="0" xfId="0" applyFont="1" applyAlignment="1">
      <alignment horizontal="right" vertical="center"/>
    </xf>
    <xf numFmtId="0" fontId="5" fillId="0" borderId="0" xfId="0" applyFont="1" applyAlignment="1">
      <alignment vertical="center" wrapText="1"/>
    </xf>
    <xf numFmtId="0" fontId="2" fillId="0" borderId="0" xfId="0" applyFont="1" applyAlignment="1">
      <alignment horizontal="center" vertical="center" wrapText="1"/>
    </xf>
    <xf numFmtId="0" fontId="8"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top"/>
    </xf>
    <xf numFmtId="0" fontId="6"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top" wrapText="1"/>
    </xf>
    <xf numFmtId="0" fontId="10" fillId="0" borderId="1" xfId="1" applyFont="1" applyBorder="1" applyAlignment="1">
      <alignment horizontal="center" vertical="top"/>
    </xf>
    <xf numFmtId="0" fontId="11" fillId="0" borderId="0" xfId="0" applyFont="1" applyAlignment="1"/>
    <xf numFmtId="0" fontId="2" fillId="0" borderId="0" xfId="0" applyFont="1" applyAlignment="1">
      <alignment horizontal="left" vertical="center" wrapText="1"/>
    </xf>
    <xf numFmtId="0" fontId="5" fillId="0" borderId="0" xfId="0" applyFont="1" applyAlignment="1">
      <alignment horizontal="center" vertical="center" wrapText="1"/>
    </xf>
    <xf numFmtId="0" fontId="15" fillId="0" borderId="1" xfId="0" applyFont="1" applyBorder="1" applyAlignment="1">
      <alignment vertical="center" wrapText="1"/>
    </xf>
    <xf numFmtId="0" fontId="1" fillId="0" borderId="0" xfId="0" applyFont="1" applyAlignment="1">
      <alignment vertical="center" wrapText="1"/>
    </xf>
    <xf numFmtId="4" fontId="10" fillId="0" borderId="1" xfId="1" applyNumberFormat="1" applyFont="1" applyBorder="1" applyAlignment="1">
      <alignment horizontal="center" vertical="top"/>
    </xf>
    <xf numFmtId="4" fontId="10" fillId="0" borderId="1" xfId="1" applyNumberFormat="1" applyFont="1" applyBorder="1" applyAlignment="1">
      <alignment horizontal="center" vertical="center"/>
    </xf>
    <xf numFmtId="4" fontId="11" fillId="0" borderId="0" xfId="0" applyNumberFormat="1" applyFont="1" applyAlignment="1">
      <alignment vertical="top"/>
    </xf>
    <xf numFmtId="4" fontId="11" fillId="0" borderId="1" xfId="0" applyNumberFormat="1" applyFont="1" applyBorder="1" applyAlignment="1">
      <alignment horizontal="center" vertical="center"/>
    </xf>
    <xf numFmtId="4" fontId="1" fillId="0" borderId="0" xfId="0" applyNumberFormat="1" applyFont="1"/>
    <xf numFmtId="4" fontId="10" fillId="0" borderId="1" xfId="1" applyNumberFormat="1" applyFont="1" applyFill="1" applyBorder="1" applyAlignment="1">
      <alignment horizontal="center" vertical="center"/>
    </xf>
    <xf numFmtId="0" fontId="19" fillId="0" borderId="0" xfId="0" applyFont="1"/>
    <xf numFmtId="4" fontId="10" fillId="0" borderId="1" xfId="1" applyNumberFormat="1" applyFont="1" applyFill="1" applyBorder="1" applyAlignment="1">
      <alignment horizontal="center" vertical="top"/>
    </xf>
    <xf numFmtId="3" fontId="11"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1" fillId="0" borderId="1" xfId="0" applyNumberFormat="1" applyFont="1" applyFill="1" applyBorder="1" applyAlignment="1">
      <alignment vertical="center"/>
    </xf>
    <xf numFmtId="4" fontId="10" fillId="2" borderId="1" xfId="1" applyNumberFormat="1" applyFont="1" applyFill="1" applyBorder="1" applyAlignment="1">
      <alignment horizontal="center" vertical="center"/>
    </xf>
    <xf numFmtId="164" fontId="11" fillId="2" borderId="1" xfId="0" applyNumberFormat="1" applyFont="1" applyFill="1" applyBorder="1" applyAlignment="1">
      <alignment horizontal="center" vertical="center"/>
    </xf>
    <xf numFmtId="10" fontId="16" fillId="2" borderId="1" xfId="1" applyNumberFormat="1" applyFont="1" applyFill="1" applyBorder="1" applyAlignment="1">
      <alignment horizontal="center" vertical="center"/>
    </xf>
    <xf numFmtId="4" fontId="20" fillId="0" borderId="1" xfId="1" applyNumberFormat="1" applyFont="1" applyFill="1" applyBorder="1" applyAlignment="1">
      <alignment horizontal="center" vertical="center"/>
    </xf>
    <xf numFmtId="0" fontId="1" fillId="0" borderId="0" xfId="0" applyFont="1" applyFill="1" applyAlignment="1">
      <alignment vertical="top"/>
    </xf>
    <xf numFmtId="4" fontId="10" fillId="2" borderId="1" xfId="1" applyNumberFormat="1" applyFont="1" applyFill="1" applyBorder="1" applyAlignment="1">
      <alignment horizontal="center" vertical="center" wrapText="1"/>
    </xf>
    <xf numFmtId="0" fontId="10" fillId="0" borderId="1" xfId="1" applyFont="1" applyBorder="1" applyAlignment="1">
      <alignment horizontal="center"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center" wrapText="1"/>
    </xf>
    <xf numFmtId="4" fontId="10" fillId="0" borderId="1" xfId="1" applyNumberFormat="1" applyFont="1" applyBorder="1" applyAlignment="1">
      <alignment vertical="center" wrapText="1"/>
    </xf>
    <xf numFmtId="4" fontId="11" fillId="2" borderId="1" xfId="0" applyNumberFormat="1" applyFont="1" applyFill="1" applyBorder="1" applyAlignment="1">
      <alignment horizontal="center" vertical="center"/>
    </xf>
    <xf numFmtId="0" fontId="11" fillId="0" borderId="1" xfId="0" applyFont="1" applyBorder="1" applyAlignment="1">
      <alignment horizontal="center" wrapText="1"/>
    </xf>
    <xf numFmtId="0" fontId="11" fillId="0" borderId="1" xfId="0" applyFont="1" applyBorder="1" applyAlignment="1">
      <alignment horizontal="left" wrapText="1"/>
    </xf>
    <xf numFmtId="4" fontId="20"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4" fontId="16" fillId="2" borderId="1" xfId="1"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4" fontId="6" fillId="2" borderId="1" xfId="0" applyNumberFormat="1" applyFont="1" applyFill="1" applyBorder="1" applyAlignment="1">
      <alignment horizontal="center" vertical="center" wrapText="1"/>
    </xf>
    <xf numFmtId="0" fontId="14" fillId="0" borderId="1" xfId="0" applyFont="1" applyBorder="1" applyAlignment="1">
      <alignment horizontal="left" vertical="top" wrapText="1"/>
    </xf>
    <xf numFmtId="0" fontId="11" fillId="0" borderId="1" xfId="0" applyFont="1" applyBorder="1" applyAlignment="1">
      <alignment vertical="center" wrapText="1"/>
    </xf>
    <xf numFmtId="0" fontId="10" fillId="0" borderId="5" xfId="1" applyFont="1" applyBorder="1" applyAlignment="1">
      <alignment horizontal="center" vertical="top" wrapText="1"/>
    </xf>
    <xf numFmtId="0" fontId="10" fillId="0" borderId="3" xfId="1" applyFont="1" applyBorder="1" applyAlignment="1">
      <alignment horizontal="center" vertical="top" wrapText="1"/>
    </xf>
    <xf numFmtId="0" fontId="10" fillId="0" borderId="6" xfId="1" applyFont="1" applyBorder="1" applyAlignment="1">
      <alignment horizontal="center" vertical="top" wrapText="1"/>
    </xf>
    <xf numFmtId="0" fontId="10" fillId="0" borderId="1" xfId="1" applyFont="1" applyBorder="1" applyAlignment="1">
      <alignment horizontal="left" vertical="top" wrapText="1"/>
    </xf>
    <xf numFmtId="0" fontId="10" fillId="0" borderId="1" xfId="1" applyFont="1" applyBorder="1" applyAlignment="1">
      <alignment horizontal="center" vertical="top" wrapText="1"/>
    </xf>
    <xf numFmtId="0" fontId="11" fillId="0" borderId="1" xfId="1" applyFont="1" applyBorder="1" applyAlignment="1">
      <alignment horizontal="left" vertical="top" wrapText="1"/>
    </xf>
    <xf numFmtId="4" fontId="11" fillId="0" borderId="1" xfId="1" applyNumberFormat="1" applyFont="1" applyFill="1" applyBorder="1" applyAlignment="1">
      <alignment horizontal="center" vertical="top"/>
    </xf>
    <xf numFmtId="0" fontId="2" fillId="0" borderId="1" xfId="0" applyFont="1" applyBorder="1"/>
    <xf numFmtId="0" fontId="1"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vertical="center" wrapText="1"/>
    </xf>
    <xf numFmtId="0" fontId="5" fillId="0" borderId="2" xfId="0" applyFont="1" applyBorder="1" applyAlignment="1">
      <alignment horizontal="center" vertical="center" wrapText="1"/>
    </xf>
    <xf numFmtId="0" fontId="2" fillId="0" borderId="0" xfId="0" applyFont="1" applyAlignment="1">
      <alignment horizontal="center" vertical="center"/>
    </xf>
    <xf numFmtId="0" fontId="1" fillId="0" borderId="2" xfId="0" applyFont="1" applyBorder="1" applyAlignment="1">
      <alignment horizontal="center" wrapText="1"/>
    </xf>
    <xf numFmtId="0" fontId="1" fillId="0" borderId="1" xfId="0" applyFont="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left" wrapText="1"/>
    </xf>
    <xf numFmtId="0" fontId="11"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1" fillId="0" borderId="0" xfId="0" applyFont="1" applyFill="1" applyAlignment="1">
      <alignment horizontal="center" vertical="top" wrapText="1"/>
    </xf>
    <xf numFmtId="4" fontId="6" fillId="0" borderId="1" xfId="0" applyNumberFormat="1" applyFont="1" applyFill="1" applyBorder="1" applyAlignment="1">
      <alignment horizontal="center" vertical="center" wrapText="1"/>
    </xf>
    <xf numFmtId="4" fontId="16" fillId="2" borderId="1" xfId="1"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xf>
    <xf numFmtId="0" fontId="1" fillId="0" borderId="7"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9" xfId="0" applyFont="1" applyFill="1" applyBorder="1" applyAlignment="1">
      <alignment horizontal="center" vertical="top" wrapText="1"/>
    </xf>
    <xf numFmtId="0" fontId="2" fillId="0" borderId="0" xfId="0" applyFont="1" applyAlignment="1">
      <alignment horizontal="left" wrapText="1" indent="3"/>
    </xf>
    <xf numFmtId="0" fontId="5" fillId="0" borderId="0" xfId="0" applyFont="1" applyAlignment="1">
      <alignment horizontal="center" wrapText="1"/>
    </xf>
    <xf numFmtId="0" fontId="10" fillId="0" borderId="4"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6" xfId="1" applyFont="1" applyBorder="1" applyAlignment="1">
      <alignment horizontal="center" vertical="center" wrapText="1"/>
    </xf>
    <xf numFmtId="165" fontId="11" fillId="2" borderId="1" xfId="0" applyNumberFormat="1" applyFont="1" applyFill="1" applyBorder="1" applyAlignment="1">
      <alignment horizontal="center" vertical="center"/>
    </xf>
  </cellXfs>
  <cellStyles count="2">
    <cellStyle name="Обычный" xfId="0" builtinId="0"/>
    <cellStyle name="Обычный_стр.1_5"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priemnaya@ch.mrsks.ru"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D14"/>
  <sheetViews>
    <sheetView zoomScaleNormal="100" zoomScaleSheetLayoutView="130" workbookViewId="0">
      <selection activeCell="A12" sqref="A12:D12"/>
    </sheetView>
  </sheetViews>
  <sheetFormatPr defaultRowHeight="12.75"/>
  <cols>
    <col min="1" max="1" width="24.85546875" customWidth="1"/>
    <col min="2" max="2" width="18.140625" customWidth="1"/>
    <col min="3" max="3" width="16.28515625" customWidth="1"/>
    <col min="4" max="4" width="34.140625" customWidth="1"/>
  </cols>
  <sheetData>
    <row r="1" spans="1:4">
      <c r="A1" s="5"/>
      <c r="D1" s="7" t="s">
        <v>76</v>
      </c>
    </row>
    <row r="2" spans="1:4" ht="38.25">
      <c r="A2" s="5"/>
      <c r="D2" s="16" t="s">
        <v>77</v>
      </c>
    </row>
    <row r="3" spans="1:4">
      <c r="A3" s="8"/>
      <c r="D3" s="15" t="s">
        <v>78</v>
      </c>
    </row>
    <row r="4" spans="1:4">
      <c r="A4" s="8"/>
      <c r="D4" s="15" t="s">
        <v>79</v>
      </c>
    </row>
    <row r="5" spans="1:4" ht="60.75" customHeight="1">
      <c r="A5" s="9"/>
    </row>
    <row r="6" spans="1:4" ht="21" customHeight="1">
      <c r="A6" s="66" t="s">
        <v>80</v>
      </c>
      <c r="B6" s="66"/>
      <c r="C6" s="66"/>
      <c r="D6" s="66"/>
    </row>
    <row r="7" spans="1:4" ht="36.75" customHeight="1">
      <c r="A7" s="65" t="s">
        <v>137</v>
      </c>
      <c r="B7" s="65"/>
      <c r="C7" s="65"/>
      <c r="D7" s="65"/>
    </row>
    <row r="8" spans="1:4" ht="16.5">
      <c r="A8" s="10"/>
      <c r="B8" s="68" t="s">
        <v>138</v>
      </c>
      <c r="C8" s="68"/>
      <c r="D8" s="10" t="s">
        <v>81</v>
      </c>
    </row>
    <row r="9" spans="1:4" ht="13.5" customHeight="1">
      <c r="A9" s="11"/>
      <c r="B9" s="67" t="s">
        <v>82</v>
      </c>
      <c r="C9" s="67"/>
    </row>
    <row r="10" spans="1:4" ht="33" customHeight="1">
      <c r="A10" s="70" t="s">
        <v>150</v>
      </c>
      <c r="B10" s="70"/>
      <c r="C10" s="70"/>
      <c r="D10" s="70"/>
    </row>
    <row r="11" spans="1:4">
      <c r="A11" s="69" t="s">
        <v>83</v>
      </c>
      <c r="B11" s="69"/>
      <c r="C11" s="69"/>
      <c r="D11" s="69"/>
    </row>
    <row r="12" spans="1:4" ht="15.75">
      <c r="A12" s="64" t="s">
        <v>139</v>
      </c>
      <c r="B12" s="64"/>
      <c r="C12" s="64"/>
      <c r="D12" s="64"/>
    </row>
    <row r="13" spans="1:4">
      <c r="A13" s="12"/>
    </row>
    <row r="14" spans="1:4" ht="15.75">
      <c r="A14" s="6"/>
    </row>
  </sheetData>
  <mergeCells count="7">
    <mergeCell ref="A12:D12"/>
    <mergeCell ref="A7:D7"/>
    <mergeCell ref="A6:D6"/>
    <mergeCell ref="B9:C9"/>
    <mergeCell ref="B8:C8"/>
    <mergeCell ref="A11:D11"/>
    <mergeCell ref="A10:D10"/>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dimension ref="A1:E15"/>
  <sheetViews>
    <sheetView zoomScaleNormal="100" zoomScaleSheetLayoutView="120" workbookViewId="0">
      <selection activeCell="B11" sqref="B11:C11"/>
    </sheetView>
  </sheetViews>
  <sheetFormatPr defaultRowHeight="12.75"/>
  <cols>
    <col min="1" max="1" width="31.85546875" style="2" customWidth="1"/>
    <col min="2" max="2" width="16.140625" style="2" customWidth="1"/>
    <col min="3" max="3" width="52.5703125" style="2" customWidth="1"/>
    <col min="4" max="4" width="13.28515625" style="2" customWidth="1"/>
    <col min="5" max="5" width="26.7109375" style="2" customWidth="1"/>
    <col min="6" max="16384" width="9.140625" style="2"/>
  </cols>
  <sheetData>
    <row r="1" spans="1:5">
      <c r="A1" s="20"/>
      <c r="C1" s="16" t="s">
        <v>63</v>
      </c>
      <c r="E1" s="16"/>
    </row>
    <row r="2" spans="1:5" ht="25.5">
      <c r="A2" s="20"/>
      <c r="C2" s="17" t="s">
        <v>64</v>
      </c>
      <c r="E2" s="17"/>
    </row>
    <row r="3" spans="1:5" ht="32.25" customHeight="1">
      <c r="A3" s="72" t="s">
        <v>65</v>
      </c>
      <c r="B3" s="72"/>
      <c r="C3" s="72"/>
      <c r="D3" s="10"/>
      <c r="E3" s="10"/>
    </row>
    <row r="4" spans="1:5" ht="48" customHeight="1">
      <c r="A4" s="21"/>
      <c r="B4" s="21"/>
      <c r="C4" s="21"/>
      <c r="D4" s="21"/>
      <c r="E4" s="21"/>
    </row>
    <row r="5" spans="1:5" ht="31.5" customHeight="1">
      <c r="A5" s="22" t="s">
        <v>66</v>
      </c>
      <c r="B5" s="71" t="s">
        <v>150</v>
      </c>
      <c r="C5" s="71"/>
    </row>
    <row r="6" spans="1:5" ht="22.5" customHeight="1">
      <c r="A6" s="22" t="s">
        <v>67</v>
      </c>
      <c r="B6" s="71" t="s">
        <v>139</v>
      </c>
      <c r="C6" s="71"/>
    </row>
    <row r="7" spans="1:5" ht="33.75" customHeight="1">
      <c r="A7" s="22" t="s">
        <v>68</v>
      </c>
      <c r="B7" s="71" t="s">
        <v>155</v>
      </c>
      <c r="C7" s="71"/>
    </row>
    <row r="8" spans="1:5" ht="30" customHeight="1">
      <c r="A8" s="22" t="s">
        <v>69</v>
      </c>
      <c r="B8" s="71" t="s">
        <v>155</v>
      </c>
      <c r="C8" s="71"/>
    </row>
    <row r="9" spans="1:5" ht="22.5" customHeight="1">
      <c r="A9" s="22" t="s">
        <v>70</v>
      </c>
      <c r="B9" s="71">
        <v>2460069527</v>
      </c>
      <c r="C9" s="71"/>
    </row>
    <row r="10" spans="1:5" ht="22.5" customHeight="1">
      <c r="A10" s="22" t="s">
        <v>71</v>
      </c>
      <c r="B10" s="71">
        <v>753643001</v>
      </c>
      <c r="C10" s="71"/>
    </row>
    <row r="11" spans="1:5" ht="22.5" customHeight="1">
      <c r="A11" s="22" t="s">
        <v>72</v>
      </c>
      <c r="B11" s="71" t="s">
        <v>151</v>
      </c>
      <c r="C11" s="71"/>
    </row>
    <row r="12" spans="1:5" ht="22.5" customHeight="1">
      <c r="A12" s="22" t="s">
        <v>73</v>
      </c>
      <c r="B12" s="71" t="s">
        <v>152</v>
      </c>
      <c r="C12" s="71"/>
    </row>
    <row r="13" spans="1:5" ht="22.5" customHeight="1">
      <c r="A13" s="22" t="s">
        <v>74</v>
      </c>
      <c r="B13" s="71" t="s">
        <v>153</v>
      </c>
      <c r="C13" s="71"/>
    </row>
    <row r="14" spans="1:5" ht="22.5" customHeight="1">
      <c r="A14" s="22" t="s">
        <v>75</v>
      </c>
      <c r="B14" s="71" t="s">
        <v>154</v>
      </c>
      <c r="C14" s="71"/>
    </row>
    <row r="15" spans="1:5" ht="15.75">
      <c r="A15" s="23"/>
    </row>
  </sheetData>
  <mergeCells count="11">
    <mergeCell ref="B9:C9"/>
    <mergeCell ref="A3:C3"/>
    <mergeCell ref="B5:C5"/>
    <mergeCell ref="B6:C6"/>
    <mergeCell ref="B7:C7"/>
    <mergeCell ref="B8:C8"/>
    <mergeCell ref="B10:C10"/>
    <mergeCell ref="B11:C11"/>
    <mergeCell ref="B12:C12"/>
    <mergeCell ref="B13:C13"/>
    <mergeCell ref="B14:C14"/>
  </mergeCells>
  <hyperlinks>
    <hyperlink ref="B12" r:id="rId1"/>
  </hyperlinks>
  <pageMargins left="0.7" right="0.7" top="0.75" bottom="0.75" header="0.3" footer="0.3"/>
  <pageSetup paperSize="9" scale="88" orientation="portrait" r:id="rId2"/>
</worksheet>
</file>

<file path=xl/worksheets/sheet3.xml><?xml version="1.0" encoding="utf-8"?>
<worksheet xmlns="http://schemas.openxmlformats.org/spreadsheetml/2006/main" xmlns:r="http://schemas.openxmlformats.org/officeDocument/2006/relationships">
  <dimension ref="A1:P51"/>
  <sheetViews>
    <sheetView tabSelected="1" topLeftCell="A4" zoomScaleNormal="100" zoomScaleSheetLayoutView="120" workbookViewId="0">
      <pane ySplit="5" topLeftCell="A9" activePane="bottomLeft" state="frozen"/>
      <selection activeCell="A4" sqref="A4"/>
      <selection pane="bottomLeft" activeCell="O38" sqref="O38"/>
    </sheetView>
  </sheetViews>
  <sheetFormatPr defaultRowHeight="15.75"/>
  <cols>
    <col min="1" max="1" width="6.5703125" style="1" customWidth="1"/>
    <col min="2" max="2" width="48.5703125" style="1" customWidth="1"/>
    <col min="3" max="3" width="12.85546875" style="1" customWidth="1"/>
    <col min="4" max="4" width="18.28515625" style="1" customWidth="1"/>
    <col min="5" max="5" width="18.140625" style="1" customWidth="1"/>
    <col min="6" max="10" width="13" style="1" customWidth="1"/>
    <col min="11" max="11" width="10" style="1" bestFit="1" customWidth="1"/>
    <col min="12" max="12" width="13.85546875" style="1" customWidth="1"/>
    <col min="13" max="16384" width="9.140625" style="1"/>
  </cols>
  <sheetData>
    <row r="1" spans="1:12" ht="59.25" customHeight="1">
      <c r="F1" s="2"/>
      <c r="H1" s="73" t="s">
        <v>54</v>
      </c>
      <c r="I1" s="73"/>
      <c r="J1" s="73"/>
    </row>
    <row r="2" spans="1:12" ht="28.5" customHeight="1">
      <c r="D2" s="28"/>
    </row>
    <row r="4" spans="1:12" ht="33" customHeight="1">
      <c r="A4" s="72" t="s">
        <v>62</v>
      </c>
      <c r="B4" s="72"/>
      <c r="C4" s="72"/>
      <c r="D4" s="72"/>
      <c r="E4" s="72"/>
      <c r="F4" s="72"/>
      <c r="G4" s="72"/>
      <c r="H4" s="72"/>
      <c r="I4" s="72"/>
      <c r="J4" s="72"/>
    </row>
    <row r="5" spans="1:12">
      <c r="E5" s="28"/>
      <c r="F5" s="28"/>
      <c r="G5" s="28"/>
      <c r="H5" s="28"/>
      <c r="I5" s="28"/>
      <c r="J5" s="28"/>
    </row>
    <row r="7" spans="1:12" s="13" customFormat="1" ht="32.25" customHeight="1">
      <c r="A7" s="74" t="s">
        <v>53</v>
      </c>
      <c r="B7" s="74" t="s">
        <v>0</v>
      </c>
      <c r="C7" s="74" t="s">
        <v>1</v>
      </c>
      <c r="D7" s="74" t="s">
        <v>163</v>
      </c>
      <c r="E7" s="74" t="s">
        <v>164</v>
      </c>
      <c r="F7" s="75" t="s">
        <v>182</v>
      </c>
      <c r="G7" s="75"/>
      <c r="H7" s="75"/>
      <c r="I7" s="75"/>
      <c r="J7" s="75"/>
    </row>
    <row r="8" spans="1:12" s="13" customFormat="1" ht="23.25" customHeight="1">
      <c r="A8" s="74"/>
      <c r="B8" s="74"/>
      <c r="C8" s="74"/>
      <c r="D8" s="74"/>
      <c r="E8" s="74"/>
      <c r="F8" s="41" t="s">
        <v>158</v>
      </c>
      <c r="G8" s="41" t="s">
        <v>159</v>
      </c>
      <c r="H8" s="41" t="s">
        <v>160</v>
      </c>
      <c r="I8" s="41" t="s">
        <v>161</v>
      </c>
      <c r="J8" s="41" t="s">
        <v>162</v>
      </c>
    </row>
    <row r="9" spans="1:12" s="14" customFormat="1" ht="30">
      <c r="A9" s="42" t="s">
        <v>2</v>
      </c>
      <c r="B9" s="43" t="s">
        <v>3</v>
      </c>
      <c r="C9" s="44"/>
      <c r="D9" s="27"/>
      <c r="E9" s="27"/>
      <c r="F9" s="45"/>
      <c r="G9" s="45"/>
      <c r="H9" s="45"/>
      <c r="I9" s="45"/>
      <c r="J9" s="45"/>
    </row>
    <row r="10" spans="1:12" s="14" customFormat="1" ht="15">
      <c r="A10" s="42" t="s">
        <v>4</v>
      </c>
      <c r="B10" s="43" t="s">
        <v>5</v>
      </c>
      <c r="C10" s="44" t="s">
        <v>6</v>
      </c>
      <c r="D10" s="46">
        <v>3879996.9</v>
      </c>
      <c r="E10" s="46">
        <v>5222654.8490861226</v>
      </c>
      <c r="F10" s="40">
        <v>5599481.9107599966</v>
      </c>
      <c r="G10" s="40">
        <v>6005723.6494520437</v>
      </c>
      <c r="H10" s="40">
        <v>6479193.2867928389</v>
      </c>
      <c r="I10" s="40">
        <v>6956860.6813587407</v>
      </c>
      <c r="J10" s="40">
        <v>7475376.8336192528</v>
      </c>
    </row>
    <row r="11" spans="1:12" s="14" customFormat="1" ht="15">
      <c r="A11" s="42" t="s">
        <v>7</v>
      </c>
      <c r="B11" s="43" t="s">
        <v>8</v>
      </c>
      <c r="C11" s="44" t="s">
        <v>6</v>
      </c>
      <c r="D11" s="46">
        <v>-541876</v>
      </c>
      <c r="E11" s="46">
        <v>107858.80661159998</v>
      </c>
      <c r="F11" s="35">
        <v>614120.31654703943</v>
      </c>
      <c r="G11" s="35">
        <v>670307.14159011084</v>
      </c>
      <c r="H11" s="35">
        <v>800036.1713059491</v>
      </c>
      <c r="I11" s="35">
        <v>975806.78985938593</v>
      </c>
      <c r="J11" s="35">
        <v>1193771.4408780935</v>
      </c>
    </row>
    <row r="12" spans="1:12" s="14" customFormat="1" ht="30">
      <c r="A12" s="42" t="s">
        <v>9</v>
      </c>
      <c r="B12" s="43" t="s">
        <v>10</v>
      </c>
      <c r="C12" s="44" t="s">
        <v>6</v>
      </c>
      <c r="D12" s="46">
        <v>426506.6</v>
      </c>
      <c r="E12" s="46">
        <v>698429.60661160003</v>
      </c>
      <c r="F12" s="35">
        <v>1279587.3165470394</v>
      </c>
      <c r="G12" s="35">
        <v>1417224.7701615393</v>
      </c>
      <c r="H12" s="35">
        <v>1596910.4236521525</v>
      </c>
      <c r="I12" s="35">
        <v>1788815.4416268333</v>
      </c>
      <c r="J12" s="35">
        <v>2013366.312769854</v>
      </c>
    </row>
    <row r="13" spans="1:12" s="14" customFormat="1" ht="15">
      <c r="A13" s="42" t="s">
        <v>11</v>
      </c>
      <c r="B13" s="43" t="s">
        <v>12</v>
      </c>
      <c r="C13" s="44" t="s">
        <v>6</v>
      </c>
      <c r="D13" s="46">
        <v>-150133</v>
      </c>
      <c r="E13" s="46">
        <v>81244.834525799975</v>
      </c>
      <c r="F13" s="35">
        <v>397912.4156077893</v>
      </c>
      <c r="G13" s="35">
        <v>349242.34135598445</v>
      </c>
      <c r="H13" s="35">
        <v>472689.62395835249</v>
      </c>
      <c r="I13" s="35">
        <v>606565.3245593186</v>
      </c>
      <c r="J13" s="35">
        <v>773048.5177515347</v>
      </c>
    </row>
    <row r="14" spans="1:12" s="14" customFormat="1" ht="15">
      <c r="A14" s="42" t="s">
        <v>13</v>
      </c>
      <c r="B14" s="43" t="s">
        <v>14</v>
      </c>
      <c r="C14" s="44"/>
      <c r="D14" s="46"/>
      <c r="E14" s="46"/>
      <c r="F14" s="25"/>
      <c r="G14" s="25"/>
      <c r="H14" s="25"/>
      <c r="I14" s="25"/>
      <c r="J14" s="25"/>
    </row>
    <row r="15" spans="1:12" s="14" customFormat="1" ht="60">
      <c r="A15" s="42" t="s">
        <v>15</v>
      </c>
      <c r="B15" s="43" t="s">
        <v>165</v>
      </c>
      <c r="C15" s="44" t="s">
        <v>16</v>
      </c>
      <c r="D15" s="88">
        <f>D11/D10</f>
        <v>-0.13965887446971931</v>
      </c>
      <c r="E15" s="88">
        <f t="shared" ref="E15:J15" si="0">E11/E10</f>
        <v>2.0652103140699308E-2</v>
      </c>
      <c r="F15" s="88">
        <f t="shared" si="0"/>
        <v>0.10967448887850541</v>
      </c>
      <c r="G15" s="88">
        <f t="shared" si="0"/>
        <v>0.11161138619011698</v>
      </c>
      <c r="H15" s="88">
        <f t="shared" si="0"/>
        <v>0.12347774420262157</v>
      </c>
      <c r="I15" s="88">
        <f t="shared" si="0"/>
        <v>0.14026539189926707</v>
      </c>
      <c r="J15" s="88">
        <f t="shared" si="0"/>
        <v>0.15969381443211086</v>
      </c>
      <c r="L15" s="26"/>
    </row>
    <row r="16" spans="1:12" s="14" customFormat="1" ht="30">
      <c r="A16" s="42" t="s">
        <v>17</v>
      </c>
      <c r="B16" s="43" t="s">
        <v>168</v>
      </c>
      <c r="C16" s="44"/>
      <c r="D16" s="27"/>
      <c r="E16" s="27"/>
      <c r="F16" s="25"/>
      <c r="G16" s="25"/>
      <c r="H16" s="25"/>
      <c r="I16" s="25"/>
      <c r="J16" s="25"/>
    </row>
    <row r="17" spans="1:16" s="14" customFormat="1" ht="33">
      <c r="A17" s="42" t="s">
        <v>18</v>
      </c>
      <c r="B17" s="43" t="s">
        <v>140</v>
      </c>
      <c r="C17" s="44" t="s">
        <v>19</v>
      </c>
      <c r="D17" s="27"/>
      <c r="E17" s="27"/>
      <c r="F17" s="25"/>
      <c r="G17" s="25"/>
      <c r="H17" s="25"/>
      <c r="I17" s="25"/>
      <c r="J17" s="25"/>
    </row>
    <row r="18" spans="1:16" s="14" customFormat="1" ht="33">
      <c r="A18" s="42" t="s">
        <v>20</v>
      </c>
      <c r="B18" s="43" t="s">
        <v>141</v>
      </c>
      <c r="C18" s="44" t="s">
        <v>21</v>
      </c>
      <c r="D18" s="27"/>
      <c r="E18" s="27"/>
      <c r="F18" s="25"/>
      <c r="G18" s="25"/>
      <c r="H18" s="25"/>
      <c r="I18" s="25"/>
      <c r="J18" s="25"/>
    </row>
    <row r="19" spans="1:16" s="19" customFormat="1" ht="18">
      <c r="A19" s="47" t="s">
        <v>22</v>
      </c>
      <c r="B19" s="48" t="s">
        <v>142</v>
      </c>
      <c r="C19" s="44" t="s">
        <v>19</v>
      </c>
      <c r="D19" s="46">
        <v>365.13</v>
      </c>
      <c r="E19" s="46">
        <v>621.20000000000005</v>
      </c>
      <c r="F19" s="35">
        <v>624.4</v>
      </c>
      <c r="G19" s="35">
        <v>634.00099999999998</v>
      </c>
      <c r="H19" s="35">
        <v>648.37800000000004</v>
      </c>
      <c r="I19" s="35">
        <v>661.07</v>
      </c>
      <c r="J19" s="35">
        <v>674.09</v>
      </c>
    </row>
    <row r="20" spans="1:16" s="14" customFormat="1" ht="32.25" customHeight="1">
      <c r="A20" s="42" t="s">
        <v>55</v>
      </c>
      <c r="B20" s="43" t="s">
        <v>149</v>
      </c>
      <c r="C20" s="44" t="s">
        <v>23</v>
      </c>
      <c r="D20" s="46">
        <v>3093078.6320000002</v>
      </c>
      <c r="E20" s="46">
        <v>5310325.0000000009</v>
      </c>
      <c r="F20" s="35">
        <v>5337685.7929999987</v>
      </c>
      <c r="G20" s="35">
        <v>5419750.7429999998</v>
      </c>
      <c r="H20" s="35">
        <v>5542651.1220000004</v>
      </c>
      <c r="I20" s="35">
        <v>5651151.1220000004</v>
      </c>
      <c r="J20" s="35">
        <v>5762437.1220000004</v>
      </c>
      <c r="L20" s="26"/>
      <c r="M20" s="26"/>
    </row>
    <row r="21" spans="1:16" s="14" customFormat="1" ht="48">
      <c r="A21" s="42" t="s">
        <v>24</v>
      </c>
      <c r="B21" s="43" t="s">
        <v>178</v>
      </c>
      <c r="C21" s="44" t="s">
        <v>23</v>
      </c>
      <c r="D21" s="33">
        <v>832399.92299999995</v>
      </c>
      <c r="E21" s="49">
        <v>987440.36385131977</v>
      </c>
      <c r="F21" s="38">
        <f>D21*1.03</f>
        <v>857371.92068999994</v>
      </c>
      <c r="G21" s="38">
        <f>F21*1.01</f>
        <v>865945.63989689993</v>
      </c>
      <c r="H21" s="38">
        <f>G21*1.01</f>
        <v>874605.09629586898</v>
      </c>
      <c r="I21" s="38">
        <f>H21*1.01</f>
        <v>883351.1472588277</v>
      </c>
      <c r="J21" s="38">
        <f>I21*1.01</f>
        <v>892184.65873141598</v>
      </c>
    </row>
    <row r="22" spans="1:16" s="14" customFormat="1" ht="48">
      <c r="A22" s="42" t="s">
        <v>25</v>
      </c>
      <c r="B22" s="43" t="s">
        <v>143</v>
      </c>
      <c r="C22" s="44" t="s">
        <v>16</v>
      </c>
      <c r="D22" s="50" t="s">
        <v>169</v>
      </c>
      <c r="E22" s="50" t="s">
        <v>169</v>
      </c>
      <c r="F22" s="51" t="s">
        <v>170</v>
      </c>
      <c r="G22" s="37">
        <v>0.11990000000000001</v>
      </c>
      <c r="H22" s="37">
        <v>0.1187</v>
      </c>
      <c r="I22" s="37">
        <v>0.1168</v>
      </c>
      <c r="J22" s="37">
        <v>0.1149</v>
      </c>
    </row>
    <row r="23" spans="1:16" s="14" customFormat="1" ht="71.25" customHeight="1">
      <c r="A23" s="42" t="s">
        <v>26</v>
      </c>
      <c r="B23" s="43" t="s">
        <v>144</v>
      </c>
      <c r="C23" s="44"/>
      <c r="D23" s="50" t="s">
        <v>172</v>
      </c>
      <c r="E23" s="77" t="s">
        <v>173</v>
      </c>
      <c r="F23" s="77"/>
      <c r="G23" s="77"/>
      <c r="H23" s="77"/>
      <c r="I23" s="77"/>
      <c r="J23" s="77"/>
    </row>
    <row r="24" spans="1:16" s="14" customFormat="1" ht="48">
      <c r="A24" s="42" t="s">
        <v>27</v>
      </c>
      <c r="B24" s="43" t="s">
        <v>145</v>
      </c>
      <c r="C24" s="44" t="s">
        <v>21</v>
      </c>
      <c r="D24" s="33"/>
      <c r="E24" s="33"/>
      <c r="F24" s="29"/>
      <c r="G24" s="29"/>
      <c r="H24" s="29"/>
      <c r="I24" s="29"/>
      <c r="J24" s="29"/>
    </row>
    <row r="25" spans="1:16" s="14" customFormat="1" ht="30.75" customHeight="1">
      <c r="A25" s="42" t="s">
        <v>28</v>
      </c>
      <c r="B25" s="43" t="s">
        <v>29</v>
      </c>
      <c r="C25" s="44"/>
      <c r="D25" s="33">
        <f>+D26+D31+D32+D33</f>
        <v>5005199.9000000004</v>
      </c>
      <c r="E25" s="33">
        <f t="shared" ref="E25:J25" si="1">+E26+E31+E32+E33</f>
        <v>5222654.8499999996</v>
      </c>
      <c r="F25" s="33">
        <f t="shared" si="1"/>
        <v>5599481.9107599966</v>
      </c>
      <c r="G25" s="33">
        <f t="shared" si="1"/>
        <v>6005723.6494520437</v>
      </c>
      <c r="H25" s="33">
        <f t="shared" si="1"/>
        <v>6479193.2867928389</v>
      </c>
      <c r="I25" s="33">
        <f t="shared" si="1"/>
        <v>6956860.6813587407</v>
      </c>
      <c r="J25" s="33">
        <f t="shared" si="1"/>
        <v>7475376.8336192528</v>
      </c>
    </row>
    <row r="26" spans="1:16" s="14" customFormat="1" ht="34.5" customHeight="1">
      <c r="A26" s="42" t="s">
        <v>30</v>
      </c>
      <c r="B26" s="52" t="s">
        <v>176</v>
      </c>
      <c r="C26" s="44" t="s">
        <v>6</v>
      </c>
      <c r="D26" s="33">
        <v>1874985.2168069999</v>
      </c>
      <c r="E26" s="33">
        <v>1601919.2</v>
      </c>
      <c r="F26" s="35">
        <v>1724855.5588042289</v>
      </c>
      <c r="G26" s="35">
        <v>1792312.9951352342</v>
      </c>
      <c r="H26" s="35">
        <v>1865764.7401300194</v>
      </c>
      <c r="I26" s="35">
        <v>1930574.9212813117</v>
      </c>
      <c r="J26" s="35">
        <v>1988307.1434182646</v>
      </c>
    </row>
    <row r="27" spans="1:16" s="14" customFormat="1" ht="15">
      <c r="A27" s="42"/>
      <c r="B27" s="43" t="s">
        <v>56</v>
      </c>
      <c r="C27" s="44"/>
      <c r="D27" s="33"/>
      <c r="E27" s="33"/>
      <c r="F27" s="35"/>
      <c r="G27" s="35"/>
      <c r="H27" s="35"/>
      <c r="I27" s="35"/>
      <c r="J27" s="35"/>
    </row>
    <row r="28" spans="1:16" s="14" customFormat="1" ht="15">
      <c r="A28" s="42"/>
      <c r="B28" s="43" t="s">
        <v>31</v>
      </c>
      <c r="C28" s="44"/>
      <c r="D28" s="33">
        <v>1108381.52529</v>
      </c>
      <c r="E28" s="33">
        <v>911912.99393699982</v>
      </c>
      <c r="F28" s="35">
        <v>1166295.7722879001</v>
      </c>
      <c r="G28" s="35">
        <v>1211908.4799412519</v>
      </c>
      <c r="H28" s="35">
        <v>1261574.3471054204</v>
      </c>
      <c r="I28" s="35">
        <v>1305397.0543323231</v>
      </c>
      <c r="J28" s="35">
        <v>1344433.8572391432</v>
      </c>
    </row>
    <row r="29" spans="1:16" s="14" customFormat="1" ht="15">
      <c r="A29" s="42"/>
      <c r="B29" s="43" t="s">
        <v>32</v>
      </c>
      <c r="C29" s="44"/>
      <c r="D29" s="33">
        <v>261379</v>
      </c>
      <c r="E29" s="33"/>
      <c r="F29" s="35">
        <v>273664</v>
      </c>
      <c r="G29" s="35">
        <v>284367</v>
      </c>
      <c r="H29" s="35">
        <v>296020</v>
      </c>
      <c r="I29" s="35">
        <v>306303</v>
      </c>
      <c r="J29" s="35">
        <v>315463</v>
      </c>
    </row>
    <row r="30" spans="1:16" s="14" customFormat="1" ht="15">
      <c r="A30" s="42"/>
      <c r="B30" s="43" t="s">
        <v>33</v>
      </c>
      <c r="C30" s="44"/>
      <c r="D30" s="33">
        <v>289315.70099000004</v>
      </c>
      <c r="E30" s="33">
        <v>303391.09999999998</v>
      </c>
      <c r="F30" s="35">
        <v>301265.50975917</v>
      </c>
      <c r="G30" s="35">
        <v>313047.71453877451</v>
      </c>
      <c r="H30" s="35">
        <v>325876.88973118097</v>
      </c>
      <c r="I30" s="35">
        <v>337196.72003961215</v>
      </c>
      <c r="J30" s="35">
        <v>347280.30484419491</v>
      </c>
    </row>
    <row r="31" spans="1:16" s="14" customFormat="1" ht="36" customHeight="1">
      <c r="A31" s="42" t="s">
        <v>34</v>
      </c>
      <c r="B31" s="43" t="s">
        <v>146</v>
      </c>
      <c r="C31" s="44" t="s">
        <v>6</v>
      </c>
      <c r="D31" s="33">
        <v>2538606.9831930003</v>
      </c>
      <c r="E31" s="33">
        <v>2335581.8499999996</v>
      </c>
      <c r="F31" s="35">
        <v>2812785.316710283</v>
      </c>
      <c r="G31" s="35">
        <v>3117255.9012368005</v>
      </c>
      <c r="H31" s="35">
        <v>3390301.9896628195</v>
      </c>
      <c r="I31" s="35">
        <v>3631531.3500774289</v>
      </c>
      <c r="J31" s="35">
        <v>3896193.1535192877</v>
      </c>
    </row>
    <row r="32" spans="1:16" s="14" customFormat="1" ht="30">
      <c r="A32" s="42" t="s">
        <v>35</v>
      </c>
      <c r="B32" s="43" t="s">
        <v>166</v>
      </c>
      <c r="C32" s="44" t="s">
        <v>6</v>
      </c>
      <c r="D32" s="33"/>
      <c r="E32" s="33">
        <v>694583</v>
      </c>
      <c r="F32" s="35">
        <v>83341.547000000006</v>
      </c>
      <c r="G32" s="35">
        <v>88194.293000000005</v>
      </c>
      <c r="H32" s="35">
        <v>93326.557000000001</v>
      </c>
      <c r="I32" s="35">
        <v>98754.41</v>
      </c>
      <c r="J32" s="35">
        <v>104494.845</v>
      </c>
      <c r="K32" s="26"/>
      <c r="L32" s="26"/>
      <c r="M32" s="26"/>
      <c r="N32" s="26"/>
      <c r="O32" s="26"/>
      <c r="P32" s="26"/>
    </row>
    <row r="33" spans="1:10" s="14" customFormat="1" ht="30">
      <c r="A33" s="42" t="s">
        <v>36</v>
      </c>
      <c r="B33" s="43" t="s">
        <v>167</v>
      </c>
      <c r="C33" s="44" t="s">
        <v>6</v>
      </c>
      <c r="D33" s="33">
        <v>591607.69999999995</v>
      </c>
      <c r="E33" s="33">
        <v>590570.80000000005</v>
      </c>
      <c r="F33" s="35">
        <v>978499.48824548488</v>
      </c>
      <c r="G33" s="35">
        <v>1007960.4600800087</v>
      </c>
      <c r="H33" s="35">
        <v>1129800</v>
      </c>
      <c r="I33" s="35">
        <v>1296000</v>
      </c>
      <c r="J33" s="35">
        <v>1486381.6916817005</v>
      </c>
    </row>
    <row r="34" spans="1:10" s="14" customFormat="1" ht="72">
      <c r="A34" s="42" t="s">
        <v>37</v>
      </c>
      <c r="B34" s="43" t="s">
        <v>38</v>
      </c>
      <c r="C34" s="44"/>
      <c r="D34" s="53" t="s">
        <v>174</v>
      </c>
      <c r="E34" s="53" t="s">
        <v>175</v>
      </c>
      <c r="F34" s="78" t="s">
        <v>177</v>
      </c>
      <c r="G34" s="78"/>
      <c r="H34" s="78"/>
      <c r="I34" s="78"/>
      <c r="J34" s="78"/>
    </row>
    <row r="35" spans="1:10" s="14" customFormat="1" ht="15">
      <c r="A35" s="42"/>
      <c r="B35" s="54" t="s">
        <v>39</v>
      </c>
      <c r="C35" s="44"/>
      <c r="D35" s="27"/>
      <c r="E35" s="27"/>
      <c r="F35" s="25"/>
      <c r="G35" s="25"/>
      <c r="H35" s="25"/>
      <c r="I35" s="25"/>
      <c r="J35" s="25"/>
    </row>
    <row r="36" spans="1:10" s="14" customFormat="1" ht="18">
      <c r="A36" s="42"/>
      <c r="B36" s="43" t="s">
        <v>147</v>
      </c>
      <c r="C36" s="44" t="s">
        <v>40</v>
      </c>
      <c r="D36" s="46">
        <v>189308.95</v>
      </c>
      <c r="E36" s="46">
        <v>189895.74</v>
      </c>
      <c r="F36" s="35">
        <v>189349.8</v>
      </c>
      <c r="G36" s="35">
        <v>189736.5</v>
      </c>
      <c r="H36" s="35">
        <v>189856</v>
      </c>
      <c r="I36" s="35">
        <v>189901.64</v>
      </c>
      <c r="J36" s="35">
        <v>189976.44</v>
      </c>
    </row>
    <row r="37" spans="1:10" s="14" customFormat="1" ht="30">
      <c r="A37" s="42"/>
      <c r="B37" s="43" t="s">
        <v>148</v>
      </c>
      <c r="C37" s="44" t="s">
        <v>41</v>
      </c>
      <c r="D37" s="36">
        <f>(D26-176394.04)/D36</f>
        <v>8.972587808484489</v>
      </c>
      <c r="E37" s="36">
        <f>1515632.19247452/E36</f>
        <v>7.9813912227547608</v>
      </c>
      <c r="F37" s="36">
        <f>F26/F36</f>
        <v>9.1093603415700937</v>
      </c>
      <c r="G37" s="36">
        <f>G26/G36</f>
        <v>9.4463268540066583</v>
      </c>
      <c r="H37" s="36">
        <f>H26/H36</f>
        <v>9.8272624522270533</v>
      </c>
      <c r="I37" s="36">
        <f>I26/I36</f>
        <v>10.166183511007654</v>
      </c>
      <c r="J37" s="36">
        <f>J26/J36</f>
        <v>10.466072232000265</v>
      </c>
    </row>
    <row r="38" spans="1:10" s="14" customFormat="1" ht="30">
      <c r="A38" s="42" t="s">
        <v>42</v>
      </c>
      <c r="B38" s="43" t="s">
        <v>43</v>
      </c>
      <c r="C38" s="44"/>
      <c r="D38" s="27"/>
      <c r="E38" s="27"/>
      <c r="F38" s="27"/>
      <c r="G38" s="27"/>
      <c r="H38" s="27"/>
      <c r="I38" s="27"/>
      <c r="J38" s="27"/>
    </row>
    <row r="39" spans="1:10" s="14" customFormat="1" ht="15">
      <c r="A39" s="42" t="s">
        <v>44</v>
      </c>
      <c r="B39" s="43" t="s">
        <v>45</v>
      </c>
      <c r="C39" s="44" t="s">
        <v>46</v>
      </c>
      <c r="D39" s="32">
        <v>2480</v>
      </c>
      <c r="E39" s="32">
        <v>2812</v>
      </c>
      <c r="F39" s="32">
        <v>2340</v>
      </c>
      <c r="G39" s="32">
        <v>2340</v>
      </c>
      <c r="H39" s="32">
        <v>2340</v>
      </c>
      <c r="I39" s="32">
        <v>2340</v>
      </c>
      <c r="J39" s="32">
        <v>2340</v>
      </c>
    </row>
    <row r="40" spans="1:10" s="14" customFormat="1" ht="44.25" customHeight="1">
      <c r="A40" s="42" t="s">
        <v>47</v>
      </c>
      <c r="B40" s="43" t="s">
        <v>48</v>
      </c>
      <c r="C40" s="44" t="s">
        <v>57</v>
      </c>
      <c r="D40" s="33">
        <f t="shared" ref="D40:J40" si="2">D28/D39/12*1000</f>
        <v>37244.002865927418</v>
      </c>
      <c r="E40" s="33">
        <f t="shared" si="2"/>
        <v>27024.448611219766</v>
      </c>
      <c r="F40" s="33">
        <f t="shared" si="2"/>
        <v>41534.749725352565</v>
      </c>
      <c r="G40" s="33">
        <f t="shared" si="2"/>
        <v>43159.133901041736</v>
      </c>
      <c r="H40" s="33">
        <f t="shared" si="2"/>
        <v>44927.861364153156</v>
      </c>
      <c r="I40" s="33">
        <f t="shared" si="2"/>
        <v>46488.499085908945</v>
      </c>
      <c r="J40" s="33">
        <f t="shared" si="2"/>
        <v>47878.698619627605</v>
      </c>
    </row>
    <row r="41" spans="1:10" s="14" customFormat="1" ht="30">
      <c r="A41" s="42" t="s">
        <v>49</v>
      </c>
      <c r="B41" s="43" t="s">
        <v>50</v>
      </c>
      <c r="C41" s="55"/>
      <c r="D41" s="79" t="s">
        <v>171</v>
      </c>
      <c r="E41" s="79"/>
      <c r="F41" s="79"/>
      <c r="G41" s="79"/>
      <c r="H41" s="79"/>
      <c r="I41" s="79"/>
      <c r="J41" s="79"/>
    </row>
    <row r="42" spans="1:10" s="14" customFormat="1" ht="15">
      <c r="A42" s="42"/>
      <c r="B42" s="54" t="s">
        <v>39</v>
      </c>
      <c r="C42" s="44"/>
      <c r="D42" s="33"/>
      <c r="E42" s="33"/>
      <c r="F42" s="33"/>
      <c r="G42" s="34"/>
      <c r="H42" s="34"/>
      <c r="I42" s="34"/>
      <c r="J42" s="34"/>
    </row>
    <row r="43" spans="1:10" s="14" customFormat="1" ht="30" customHeight="1">
      <c r="A43" s="42"/>
      <c r="B43" s="43" t="s">
        <v>51</v>
      </c>
      <c r="C43" s="44" t="s">
        <v>6</v>
      </c>
      <c r="D43" s="80" t="s">
        <v>183</v>
      </c>
      <c r="E43" s="81"/>
      <c r="F43" s="81"/>
      <c r="G43" s="81"/>
      <c r="H43" s="81"/>
      <c r="I43" s="81"/>
      <c r="J43" s="82"/>
    </row>
    <row r="44" spans="1:10" s="14" customFormat="1" ht="45" customHeight="1">
      <c r="A44" s="42"/>
      <c r="B44" s="43" t="s">
        <v>52</v>
      </c>
      <c r="C44" s="44" t="s">
        <v>6</v>
      </c>
      <c r="D44" s="80" t="s">
        <v>181</v>
      </c>
      <c r="E44" s="81"/>
      <c r="F44" s="81"/>
      <c r="G44" s="81"/>
      <c r="H44" s="81"/>
      <c r="I44" s="81"/>
      <c r="J44" s="82"/>
    </row>
    <row r="45" spans="1:10" s="4" customFormat="1" ht="18" customHeight="1">
      <c r="A45" s="3" t="s">
        <v>58</v>
      </c>
    </row>
    <row r="46" spans="1:10" s="4" customFormat="1">
      <c r="A46" s="3" t="s">
        <v>59</v>
      </c>
    </row>
    <row r="47" spans="1:10" s="4" customFormat="1">
      <c r="A47" s="3" t="s">
        <v>60</v>
      </c>
    </row>
    <row r="48" spans="1:10" s="4" customFormat="1">
      <c r="A48" s="3" t="s">
        <v>61</v>
      </c>
    </row>
    <row r="50" spans="1:10" ht="31.5" customHeight="1">
      <c r="A50" s="39" t="s">
        <v>179</v>
      </c>
      <c r="B50" s="76" t="s">
        <v>180</v>
      </c>
      <c r="C50" s="76"/>
      <c r="D50" s="76"/>
      <c r="E50" s="76"/>
      <c r="F50" s="76"/>
      <c r="G50" s="76"/>
      <c r="H50" s="76"/>
      <c r="I50" s="76"/>
      <c r="J50" s="76"/>
    </row>
    <row r="51" spans="1:10">
      <c r="E51" s="28"/>
      <c r="F51" s="28"/>
      <c r="G51" s="28"/>
      <c r="H51" s="28"/>
      <c r="I51" s="28"/>
      <c r="J51" s="28"/>
    </row>
  </sheetData>
  <mergeCells count="14">
    <mergeCell ref="B50:J50"/>
    <mergeCell ref="C7:C8"/>
    <mergeCell ref="E23:J23"/>
    <mergeCell ref="F34:J34"/>
    <mergeCell ref="D41:J41"/>
    <mergeCell ref="D43:J43"/>
    <mergeCell ref="D44:J44"/>
    <mergeCell ref="H1:J1"/>
    <mergeCell ref="D7:D8"/>
    <mergeCell ref="E7:E8"/>
    <mergeCell ref="F7:J7"/>
    <mergeCell ref="A7:A8"/>
    <mergeCell ref="B7:B8"/>
    <mergeCell ref="A4:J4"/>
  </mergeCells>
  <pageMargins left="0.78740157480314965" right="0.70866141732283472" top="0.78740157480314965" bottom="0.39370078740157483" header="0.19685039370078741" footer="0.19685039370078741"/>
  <pageSetup paperSize="9" scale="70" orientation="landscape" r:id="rId1"/>
  <headerFooter alignWithMargins="0">
    <oddHeader>&amp;R&amp;"Times New Roman,обычный"&amp;7Подготовлено с использованием системы &amp;"Times New Roman,полужирный"КонсультантПлюс</oddHeader>
  </headerFooter>
  <legacyDrawing r:id="rId2"/>
</worksheet>
</file>

<file path=xl/worksheets/sheet4.xml><?xml version="1.0" encoding="utf-8"?>
<worksheet xmlns="http://schemas.openxmlformats.org/spreadsheetml/2006/main" xmlns:r="http://schemas.openxmlformats.org/officeDocument/2006/relationships">
  <dimension ref="A1:Q58"/>
  <sheetViews>
    <sheetView topLeftCell="B22" zoomScale="93" zoomScaleNormal="93" zoomScaleSheetLayoutView="90" workbookViewId="0">
      <pane xSplit="2" topLeftCell="D1" activePane="topRight" state="frozen"/>
      <selection activeCell="B7" sqref="B7"/>
      <selection pane="topRight" activeCell="H9" sqref="H9:I9"/>
    </sheetView>
  </sheetViews>
  <sheetFormatPr defaultRowHeight="15.75"/>
  <cols>
    <col min="1" max="1" width="7.7109375" style="1" customWidth="1"/>
    <col min="2" max="2" width="62" style="1" customWidth="1"/>
    <col min="3" max="3" width="17" style="1" customWidth="1"/>
    <col min="4" max="5" width="11.5703125" style="1" customWidth="1"/>
    <col min="6" max="6" width="12.28515625" style="1" customWidth="1"/>
    <col min="7" max="7" width="13.28515625" style="1" customWidth="1"/>
    <col min="8" max="17" width="12.140625" style="1" customWidth="1"/>
    <col min="18" max="16384" width="9.140625" style="1"/>
  </cols>
  <sheetData>
    <row r="1" spans="1:17" ht="39" customHeight="1">
      <c r="G1" s="83"/>
      <c r="H1" s="83"/>
      <c r="I1" s="83"/>
      <c r="O1" s="83" t="s">
        <v>89</v>
      </c>
      <c r="P1" s="83"/>
      <c r="Q1" s="83"/>
    </row>
    <row r="5" spans="1:17" ht="16.5" customHeight="1">
      <c r="A5" s="84" t="s">
        <v>90</v>
      </c>
      <c r="B5" s="84"/>
      <c r="C5" s="84"/>
      <c r="D5" s="84"/>
      <c r="E5" s="84"/>
      <c r="F5" s="84"/>
      <c r="G5" s="84"/>
      <c r="H5" s="84"/>
      <c r="I5" s="84"/>
      <c r="J5" s="84"/>
      <c r="K5" s="84"/>
      <c r="L5" s="84"/>
      <c r="M5" s="84"/>
      <c r="N5" s="84"/>
      <c r="O5" s="84"/>
      <c r="P5" s="84"/>
      <c r="Q5" s="84"/>
    </row>
    <row r="7" spans="1:17" ht="16.5" thickBot="1"/>
    <row r="8" spans="1:17" s="13" customFormat="1" ht="15">
      <c r="A8" s="85" t="s">
        <v>53</v>
      </c>
      <c r="B8" s="75" t="s">
        <v>0</v>
      </c>
      <c r="C8" s="75" t="s">
        <v>91</v>
      </c>
      <c r="D8" s="75" t="s">
        <v>156</v>
      </c>
      <c r="E8" s="75"/>
      <c r="F8" s="75" t="s">
        <v>157</v>
      </c>
      <c r="G8" s="75"/>
      <c r="H8" s="75" t="s">
        <v>182</v>
      </c>
      <c r="I8" s="75"/>
      <c r="J8" s="75"/>
      <c r="K8" s="75"/>
      <c r="L8" s="75"/>
      <c r="M8" s="75"/>
      <c r="N8" s="75"/>
      <c r="O8" s="75"/>
      <c r="P8" s="75"/>
      <c r="Q8" s="75"/>
    </row>
    <row r="9" spans="1:17" s="13" customFormat="1" ht="15" customHeight="1">
      <c r="A9" s="86"/>
      <c r="B9" s="75"/>
      <c r="C9" s="75"/>
      <c r="D9" s="75"/>
      <c r="E9" s="75"/>
      <c r="F9" s="75"/>
      <c r="G9" s="75"/>
      <c r="H9" s="75" t="s">
        <v>158</v>
      </c>
      <c r="I9" s="75"/>
      <c r="J9" s="75" t="s">
        <v>159</v>
      </c>
      <c r="K9" s="75"/>
      <c r="L9" s="75" t="s">
        <v>160</v>
      </c>
      <c r="M9" s="75"/>
      <c r="N9" s="75" t="s">
        <v>161</v>
      </c>
      <c r="O9" s="75"/>
      <c r="P9" s="75" t="s">
        <v>162</v>
      </c>
      <c r="Q9" s="75"/>
    </row>
    <row r="10" spans="1:17" s="14" customFormat="1" ht="30.75" thickBot="1">
      <c r="A10" s="87"/>
      <c r="B10" s="75"/>
      <c r="C10" s="75"/>
      <c r="D10" s="41" t="s">
        <v>92</v>
      </c>
      <c r="E10" s="41" t="s">
        <v>93</v>
      </c>
      <c r="F10" s="41" t="s">
        <v>92</v>
      </c>
      <c r="G10" s="41" t="s">
        <v>93</v>
      </c>
      <c r="H10" s="41" t="s">
        <v>92</v>
      </c>
      <c r="I10" s="41" t="s">
        <v>93</v>
      </c>
      <c r="J10" s="41" t="s">
        <v>92</v>
      </c>
      <c r="K10" s="41" t="s">
        <v>93</v>
      </c>
      <c r="L10" s="41" t="s">
        <v>92</v>
      </c>
      <c r="M10" s="41" t="s">
        <v>93</v>
      </c>
      <c r="N10" s="41" t="s">
        <v>92</v>
      </c>
      <c r="O10" s="41" t="s">
        <v>93</v>
      </c>
      <c r="P10" s="41" t="s">
        <v>92</v>
      </c>
      <c r="Q10" s="41" t="s">
        <v>93</v>
      </c>
    </row>
    <row r="11" spans="1:17" s="14" customFormat="1" ht="30">
      <c r="A11" s="56" t="s">
        <v>2</v>
      </c>
      <c r="B11" s="59" t="s">
        <v>94</v>
      </c>
      <c r="C11" s="60"/>
      <c r="D11" s="18"/>
      <c r="E11" s="18"/>
      <c r="F11" s="18"/>
      <c r="G11" s="18"/>
      <c r="H11" s="18"/>
      <c r="I11" s="18"/>
      <c r="J11" s="18"/>
      <c r="K11" s="18"/>
      <c r="L11" s="18"/>
      <c r="M11" s="18"/>
      <c r="N11" s="18"/>
      <c r="O11" s="18"/>
      <c r="P11" s="18"/>
      <c r="Q11" s="18"/>
    </row>
    <row r="12" spans="1:17" s="14" customFormat="1" ht="30">
      <c r="A12" s="57" t="s">
        <v>4</v>
      </c>
      <c r="B12" s="59" t="s">
        <v>95</v>
      </c>
      <c r="C12" s="60"/>
      <c r="D12" s="18"/>
      <c r="E12" s="18"/>
      <c r="F12" s="18"/>
      <c r="G12" s="18"/>
      <c r="H12" s="18"/>
      <c r="I12" s="18"/>
      <c r="J12" s="18"/>
      <c r="K12" s="18"/>
      <c r="L12" s="18"/>
      <c r="M12" s="18"/>
      <c r="N12" s="18"/>
      <c r="O12" s="18"/>
      <c r="P12" s="18"/>
      <c r="Q12" s="18"/>
    </row>
    <row r="13" spans="1:17" s="14" customFormat="1" ht="108" customHeight="1">
      <c r="A13" s="57"/>
      <c r="B13" s="59" t="s">
        <v>96</v>
      </c>
      <c r="C13" s="60" t="s">
        <v>97</v>
      </c>
      <c r="D13" s="18"/>
      <c r="E13" s="18"/>
      <c r="F13" s="18"/>
      <c r="G13" s="18"/>
      <c r="H13" s="18"/>
      <c r="I13" s="18"/>
      <c r="J13" s="18"/>
      <c r="K13" s="18"/>
      <c r="L13" s="18"/>
      <c r="M13" s="18"/>
      <c r="N13" s="18"/>
      <c r="O13" s="18"/>
      <c r="P13" s="18"/>
      <c r="Q13" s="18"/>
    </row>
    <row r="14" spans="1:17" s="14" customFormat="1" ht="122.25" customHeight="1">
      <c r="A14" s="57"/>
      <c r="B14" s="59" t="s">
        <v>98</v>
      </c>
      <c r="C14" s="60" t="s">
        <v>99</v>
      </c>
      <c r="D14" s="18"/>
      <c r="E14" s="18"/>
      <c r="F14" s="18"/>
      <c r="G14" s="18"/>
      <c r="H14" s="18"/>
      <c r="I14" s="18"/>
      <c r="J14" s="18"/>
      <c r="K14" s="18"/>
      <c r="L14" s="18"/>
      <c r="M14" s="18"/>
      <c r="N14" s="18"/>
      <c r="O14" s="18"/>
      <c r="P14" s="18"/>
      <c r="Q14" s="18"/>
    </row>
    <row r="15" spans="1:17" s="14" customFormat="1" ht="15">
      <c r="A15" s="57" t="s">
        <v>7</v>
      </c>
      <c r="B15" s="59" t="s">
        <v>100</v>
      </c>
      <c r="C15" s="60"/>
      <c r="D15" s="18"/>
      <c r="E15" s="18"/>
      <c r="F15" s="18"/>
      <c r="G15" s="18"/>
      <c r="H15" s="18"/>
      <c r="I15" s="18"/>
      <c r="J15" s="18"/>
      <c r="K15" s="18"/>
      <c r="L15" s="18"/>
      <c r="M15" s="18"/>
      <c r="N15" s="18"/>
      <c r="O15" s="18"/>
      <c r="P15" s="18"/>
      <c r="Q15" s="18"/>
    </row>
    <row r="16" spans="1:17" s="14" customFormat="1" ht="15">
      <c r="A16" s="57"/>
      <c r="B16" s="61" t="s">
        <v>101</v>
      </c>
      <c r="C16" s="60"/>
      <c r="D16" s="18"/>
      <c r="E16" s="18"/>
      <c r="F16" s="18"/>
      <c r="G16" s="18"/>
      <c r="H16" s="18"/>
      <c r="I16" s="18"/>
      <c r="J16" s="18"/>
      <c r="K16" s="18"/>
      <c r="L16" s="18"/>
      <c r="M16" s="18"/>
      <c r="N16" s="18"/>
      <c r="O16" s="18"/>
      <c r="P16" s="18"/>
      <c r="Q16" s="18"/>
    </row>
    <row r="17" spans="1:17" s="14" customFormat="1" ht="15">
      <c r="A17" s="57"/>
      <c r="B17" s="61" t="s">
        <v>102</v>
      </c>
      <c r="C17" s="60" t="s">
        <v>97</v>
      </c>
      <c r="D17" s="62">
        <v>609945.98725939053</v>
      </c>
      <c r="E17" s="62">
        <v>588605.38603650779</v>
      </c>
      <c r="F17" s="31">
        <v>738297.43</v>
      </c>
      <c r="G17" s="31">
        <v>399113.12</v>
      </c>
      <c r="H17" s="31">
        <v>592140.5734469716</v>
      </c>
      <c r="I17" s="31">
        <v>592140.5734469716</v>
      </c>
      <c r="J17" s="31">
        <v>622465.58503046166</v>
      </c>
      <c r="K17" s="31">
        <v>622465.58503046166</v>
      </c>
      <c r="L17" s="31">
        <v>653699.73399517313</v>
      </c>
      <c r="M17" s="31">
        <v>653699.73399517313</v>
      </c>
      <c r="N17" s="31">
        <v>686309.00286816387</v>
      </c>
      <c r="O17" s="31">
        <v>686309.00286816387</v>
      </c>
      <c r="P17" s="31">
        <v>721068.88295005204</v>
      </c>
      <c r="Q17" s="31">
        <v>721068.88295005204</v>
      </c>
    </row>
    <row r="18" spans="1:17" s="14" customFormat="1" ht="15">
      <c r="A18" s="57"/>
      <c r="B18" s="61" t="s">
        <v>103</v>
      </c>
      <c r="C18" s="60" t="s">
        <v>99</v>
      </c>
      <c r="D18" s="62">
        <v>249.44750946101215</v>
      </c>
      <c r="E18" s="62">
        <v>278.06736975757923</v>
      </c>
      <c r="F18" s="31">
        <v>246.48</v>
      </c>
      <c r="G18" s="31">
        <v>114.07</v>
      </c>
      <c r="H18" s="31">
        <v>217.82577807498188</v>
      </c>
      <c r="I18" s="31">
        <v>217.82577807498188</v>
      </c>
      <c r="J18" s="31">
        <v>234.32801324535711</v>
      </c>
      <c r="K18" s="31">
        <v>234.32801324535711</v>
      </c>
      <c r="L18" s="31">
        <v>251.33461523681643</v>
      </c>
      <c r="M18" s="31">
        <v>251.33461523681643</v>
      </c>
      <c r="N18" s="31">
        <v>267.64145107161806</v>
      </c>
      <c r="O18" s="31">
        <v>267.64145107161806</v>
      </c>
      <c r="P18" s="31">
        <v>285.05497954276268</v>
      </c>
      <c r="Q18" s="31">
        <v>285.05497954276268</v>
      </c>
    </row>
    <row r="19" spans="1:17" s="14" customFormat="1" ht="15">
      <c r="A19" s="57"/>
      <c r="B19" s="61" t="s">
        <v>104</v>
      </c>
      <c r="C19" s="60" t="s">
        <v>99</v>
      </c>
      <c r="D19" s="31">
        <v>1063.8417074977933</v>
      </c>
      <c r="E19" s="31">
        <v>1165.9853634796084</v>
      </c>
      <c r="F19" s="31">
        <v>1212.1600000000001</v>
      </c>
      <c r="G19" s="31">
        <v>745.56</v>
      </c>
      <c r="H19" s="31">
        <v>1049.046747902185</v>
      </c>
      <c r="I19" s="31">
        <v>1049.046747902185</v>
      </c>
      <c r="J19" s="31">
        <v>1108.1179988954068</v>
      </c>
      <c r="K19" s="31">
        <v>1108.1179988954068</v>
      </c>
      <c r="L19" s="31">
        <v>1168.9699487458831</v>
      </c>
      <c r="M19" s="31">
        <v>1168.9699487458831</v>
      </c>
      <c r="N19" s="31">
        <v>1231.0518253781047</v>
      </c>
      <c r="O19" s="31">
        <v>1231.0518253781047</v>
      </c>
      <c r="P19" s="31">
        <v>1297.2594447875085</v>
      </c>
      <c r="Q19" s="31">
        <v>1297.2594447875085</v>
      </c>
    </row>
    <row r="20" spans="1:17" s="14" customFormat="1" ht="30">
      <c r="A20" s="57" t="s">
        <v>13</v>
      </c>
      <c r="B20" s="59" t="s">
        <v>105</v>
      </c>
      <c r="C20" s="60" t="s">
        <v>99</v>
      </c>
      <c r="D20" s="24"/>
      <c r="E20" s="24"/>
      <c r="F20" s="24"/>
      <c r="G20" s="24"/>
      <c r="H20" s="24"/>
      <c r="I20" s="24"/>
      <c r="J20" s="24"/>
      <c r="K20" s="24"/>
      <c r="L20" s="24"/>
      <c r="M20" s="24"/>
      <c r="N20" s="24"/>
      <c r="O20" s="24"/>
      <c r="P20" s="24"/>
      <c r="Q20" s="24"/>
    </row>
    <row r="21" spans="1:17" s="14" customFormat="1" ht="15">
      <c r="A21" s="57" t="s">
        <v>17</v>
      </c>
      <c r="B21" s="59" t="s">
        <v>106</v>
      </c>
      <c r="C21" s="60"/>
      <c r="D21" s="18"/>
      <c r="E21" s="18"/>
      <c r="F21" s="18"/>
      <c r="G21" s="18"/>
      <c r="H21" s="18"/>
      <c r="I21" s="18"/>
      <c r="J21" s="18"/>
      <c r="K21" s="18"/>
      <c r="L21" s="18"/>
      <c r="M21" s="18"/>
      <c r="N21" s="18"/>
      <c r="O21" s="18"/>
      <c r="P21" s="18"/>
      <c r="Q21" s="18"/>
    </row>
    <row r="22" spans="1:17" s="14" customFormat="1" ht="30">
      <c r="A22" s="57" t="s">
        <v>18</v>
      </c>
      <c r="B22" s="59" t="s">
        <v>107</v>
      </c>
      <c r="C22" s="60" t="s">
        <v>99</v>
      </c>
      <c r="D22" s="18"/>
      <c r="E22" s="18"/>
      <c r="F22" s="18"/>
      <c r="G22" s="18"/>
      <c r="H22" s="18"/>
      <c r="I22" s="18"/>
      <c r="J22" s="18"/>
      <c r="K22" s="18"/>
      <c r="L22" s="18"/>
      <c r="M22" s="18"/>
      <c r="N22" s="18"/>
      <c r="O22" s="18"/>
      <c r="P22" s="18"/>
      <c r="Q22" s="18"/>
    </row>
    <row r="23" spans="1:17" s="14" customFormat="1" ht="45">
      <c r="A23" s="57" t="s">
        <v>20</v>
      </c>
      <c r="B23" s="59" t="s">
        <v>108</v>
      </c>
      <c r="C23" s="60" t="s">
        <v>99</v>
      </c>
      <c r="D23" s="18"/>
      <c r="E23" s="18"/>
      <c r="F23" s="18"/>
      <c r="G23" s="18"/>
      <c r="H23" s="18"/>
      <c r="I23" s="18"/>
      <c r="J23" s="18"/>
      <c r="K23" s="18"/>
      <c r="L23" s="18"/>
      <c r="M23" s="18"/>
      <c r="N23" s="18"/>
      <c r="O23" s="18"/>
      <c r="P23" s="18"/>
      <c r="Q23" s="18"/>
    </row>
    <row r="24" spans="1:17" s="14" customFormat="1" ht="15">
      <c r="A24" s="57" t="s">
        <v>22</v>
      </c>
      <c r="B24" s="59" t="s">
        <v>109</v>
      </c>
      <c r="C24" s="60" t="s">
        <v>16</v>
      </c>
      <c r="D24" s="18"/>
      <c r="E24" s="18"/>
      <c r="F24" s="18"/>
      <c r="G24" s="18"/>
      <c r="H24" s="18"/>
      <c r="I24" s="18"/>
      <c r="J24" s="18"/>
      <c r="K24" s="18"/>
      <c r="L24" s="18"/>
      <c r="M24" s="18"/>
      <c r="N24" s="18"/>
      <c r="O24" s="18"/>
      <c r="P24" s="18"/>
      <c r="Q24" s="18"/>
    </row>
    <row r="25" spans="1:17" s="14" customFormat="1" ht="15">
      <c r="A25" s="57"/>
      <c r="B25" s="59" t="s">
        <v>84</v>
      </c>
      <c r="C25" s="60" t="s">
        <v>16</v>
      </c>
      <c r="D25" s="18"/>
      <c r="E25" s="18"/>
      <c r="F25" s="18"/>
      <c r="G25" s="18"/>
      <c r="H25" s="18"/>
      <c r="I25" s="18"/>
      <c r="J25" s="18"/>
      <c r="K25" s="18"/>
      <c r="L25" s="18"/>
      <c r="M25" s="18"/>
      <c r="N25" s="18"/>
      <c r="O25" s="18"/>
      <c r="P25" s="18"/>
      <c r="Q25" s="18"/>
    </row>
    <row r="26" spans="1:17" s="14" customFormat="1" ht="15">
      <c r="A26" s="57"/>
      <c r="B26" s="59" t="s">
        <v>85</v>
      </c>
      <c r="C26" s="60" t="s">
        <v>16</v>
      </c>
      <c r="D26" s="18"/>
      <c r="E26" s="18"/>
      <c r="F26" s="18"/>
      <c r="G26" s="18"/>
      <c r="H26" s="18"/>
      <c r="I26" s="18"/>
      <c r="J26" s="18"/>
      <c r="K26" s="18"/>
      <c r="L26" s="18"/>
      <c r="M26" s="18"/>
      <c r="N26" s="18"/>
      <c r="O26" s="18"/>
      <c r="P26" s="18"/>
      <c r="Q26" s="18"/>
    </row>
    <row r="27" spans="1:17" s="14" customFormat="1" ht="15">
      <c r="A27" s="57"/>
      <c r="B27" s="59" t="s">
        <v>86</v>
      </c>
      <c r="C27" s="60" t="s">
        <v>16</v>
      </c>
      <c r="D27" s="18"/>
      <c r="E27" s="18"/>
      <c r="F27" s="18"/>
      <c r="G27" s="18"/>
      <c r="H27" s="18"/>
      <c r="I27" s="18"/>
      <c r="J27" s="18"/>
      <c r="K27" s="18"/>
      <c r="L27" s="18"/>
      <c r="M27" s="18"/>
      <c r="N27" s="18"/>
      <c r="O27" s="18"/>
      <c r="P27" s="18"/>
      <c r="Q27" s="18"/>
    </row>
    <row r="28" spans="1:17" s="14" customFormat="1" ht="15">
      <c r="A28" s="57"/>
      <c r="B28" s="59" t="s">
        <v>87</v>
      </c>
      <c r="C28" s="60" t="s">
        <v>16</v>
      </c>
      <c r="D28" s="18"/>
      <c r="E28" s="18"/>
      <c r="F28" s="18"/>
      <c r="G28" s="18"/>
      <c r="H28" s="18"/>
      <c r="I28" s="18"/>
      <c r="J28" s="18"/>
      <c r="K28" s="18"/>
      <c r="L28" s="18"/>
      <c r="M28" s="18"/>
      <c r="N28" s="18"/>
      <c r="O28" s="18"/>
      <c r="P28" s="18"/>
      <c r="Q28" s="18"/>
    </row>
    <row r="29" spans="1:17" s="14" customFormat="1" ht="15">
      <c r="A29" s="57" t="s">
        <v>28</v>
      </c>
      <c r="B29" s="59" t="s">
        <v>110</v>
      </c>
      <c r="C29" s="60" t="s">
        <v>16</v>
      </c>
      <c r="D29" s="18"/>
      <c r="E29" s="18"/>
      <c r="F29" s="18"/>
      <c r="G29" s="18"/>
      <c r="H29" s="18"/>
      <c r="I29" s="18"/>
      <c r="J29" s="18"/>
      <c r="K29" s="18"/>
      <c r="L29" s="18"/>
      <c r="M29" s="18"/>
      <c r="N29" s="18"/>
      <c r="O29" s="18"/>
      <c r="P29" s="18"/>
      <c r="Q29" s="18"/>
    </row>
    <row r="30" spans="1:17" s="14" customFormat="1" ht="15">
      <c r="A30" s="57" t="s">
        <v>30</v>
      </c>
      <c r="B30" s="59" t="s">
        <v>111</v>
      </c>
      <c r="C30" s="60" t="s">
        <v>112</v>
      </c>
      <c r="D30" s="18"/>
      <c r="E30" s="18"/>
      <c r="F30" s="18"/>
      <c r="G30" s="18"/>
      <c r="H30" s="18"/>
      <c r="I30" s="18"/>
      <c r="J30" s="18"/>
      <c r="K30" s="18"/>
      <c r="L30" s="18"/>
      <c r="M30" s="18"/>
      <c r="N30" s="18"/>
      <c r="O30" s="18"/>
      <c r="P30" s="18"/>
      <c r="Q30" s="18"/>
    </row>
    <row r="31" spans="1:17" s="14" customFormat="1" ht="15">
      <c r="A31" s="57"/>
      <c r="B31" s="59" t="s">
        <v>113</v>
      </c>
      <c r="C31" s="60" t="s">
        <v>112</v>
      </c>
      <c r="D31" s="18"/>
      <c r="E31" s="18"/>
      <c r="F31" s="18"/>
      <c r="G31" s="18"/>
      <c r="H31" s="18"/>
      <c r="I31" s="18"/>
      <c r="J31" s="18"/>
      <c r="K31" s="18"/>
      <c r="L31" s="18"/>
      <c r="M31" s="18"/>
      <c r="N31" s="18"/>
      <c r="O31" s="18"/>
      <c r="P31" s="18"/>
      <c r="Q31" s="18"/>
    </row>
    <row r="32" spans="1:17" s="14" customFormat="1" ht="15">
      <c r="A32" s="57" t="s">
        <v>34</v>
      </c>
      <c r="B32" s="59" t="s">
        <v>114</v>
      </c>
      <c r="C32" s="60" t="s">
        <v>97</v>
      </c>
      <c r="D32" s="18"/>
      <c r="E32" s="18"/>
      <c r="F32" s="18"/>
      <c r="G32" s="18"/>
      <c r="H32" s="18"/>
      <c r="I32" s="18"/>
      <c r="J32" s="18"/>
      <c r="K32" s="18"/>
      <c r="L32" s="18"/>
      <c r="M32" s="18"/>
      <c r="N32" s="18"/>
      <c r="O32" s="18"/>
      <c r="P32" s="18"/>
      <c r="Q32" s="18"/>
    </row>
    <row r="33" spans="1:17" s="14" customFormat="1" ht="15">
      <c r="A33" s="57" t="s">
        <v>35</v>
      </c>
      <c r="B33" s="59" t="s">
        <v>115</v>
      </c>
      <c r="C33" s="60" t="s">
        <v>116</v>
      </c>
      <c r="D33" s="18"/>
      <c r="E33" s="18"/>
      <c r="F33" s="18"/>
      <c r="G33" s="18"/>
      <c r="H33" s="18"/>
      <c r="I33" s="18"/>
      <c r="J33" s="18"/>
      <c r="K33" s="18"/>
      <c r="L33" s="18"/>
      <c r="M33" s="18"/>
      <c r="N33" s="18"/>
      <c r="O33" s="18"/>
      <c r="P33" s="18"/>
      <c r="Q33" s="18"/>
    </row>
    <row r="34" spans="1:17" s="14" customFormat="1" ht="15">
      <c r="A34" s="57" t="s">
        <v>117</v>
      </c>
      <c r="B34" s="59" t="s">
        <v>118</v>
      </c>
      <c r="C34" s="60" t="s">
        <v>116</v>
      </c>
      <c r="D34" s="18"/>
      <c r="E34" s="18"/>
      <c r="F34" s="18"/>
      <c r="G34" s="18"/>
      <c r="H34" s="18"/>
      <c r="I34" s="18"/>
      <c r="J34" s="18"/>
      <c r="K34" s="18"/>
      <c r="L34" s="18"/>
      <c r="M34" s="18"/>
      <c r="N34" s="18"/>
      <c r="O34" s="18"/>
      <c r="P34" s="18"/>
      <c r="Q34" s="18"/>
    </row>
    <row r="35" spans="1:17" s="14" customFormat="1" ht="15">
      <c r="A35" s="57" t="s">
        <v>119</v>
      </c>
      <c r="B35" s="59" t="s">
        <v>120</v>
      </c>
      <c r="C35" s="60" t="s">
        <v>116</v>
      </c>
      <c r="D35" s="18"/>
      <c r="E35" s="18"/>
      <c r="F35" s="18"/>
      <c r="G35" s="18"/>
      <c r="H35" s="18"/>
      <c r="I35" s="18"/>
      <c r="J35" s="18"/>
      <c r="K35" s="18"/>
      <c r="L35" s="18"/>
      <c r="M35" s="18"/>
      <c r="N35" s="18"/>
      <c r="O35" s="18"/>
      <c r="P35" s="18"/>
      <c r="Q35" s="18"/>
    </row>
    <row r="36" spans="1:17" s="14" customFormat="1" ht="18">
      <c r="A36" s="57"/>
      <c r="B36" s="59" t="s">
        <v>121</v>
      </c>
      <c r="C36" s="60" t="s">
        <v>116</v>
      </c>
      <c r="D36" s="18"/>
      <c r="E36" s="18"/>
      <c r="F36" s="18"/>
      <c r="G36" s="18"/>
      <c r="H36" s="18"/>
      <c r="I36" s="18"/>
      <c r="J36" s="18"/>
      <c r="K36" s="18"/>
      <c r="L36" s="18"/>
      <c r="M36" s="18"/>
      <c r="N36" s="18"/>
      <c r="O36" s="18"/>
      <c r="P36" s="18"/>
      <c r="Q36" s="18"/>
    </row>
    <row r="37" spans="1:17" s="14" customFormat="1" ht="18">
      <c r="A37" s="57"/>
      <c r="B37" s="59" t="s">
        <v>122</v>
      </c>
      <c r="C37" s="60" t="s">
        <v>116</v>
      </c>
      <c r="D37" s="18"/>
      <c r="E37" s="18"/>
      <c r="F37" s="18"/>
      <c r="G37" s="18"/>
      <c r="H37" s="18"/>
      <c r="I37" s="18"/>
      <c r="J37" s="18"/>
      <c r="K37" s="18"/>
      <c r="L37" s="18"/>
      <c r="M37" s="18"/>
      <c r="N37" s="18"/>
      <c r="O37" s="18"/>
      <c r="P37" s="18"/>
      <c r="Q37" s="18"/>
    </row>
    <row r="38" spans="1:17" s="14" customFormat="1" ht="18">
      <c r="A38" s="57"/>
      <c r="B38" s="59" t="s">
        <v>123</v>
      </c>
      <c r="C38" s="60" t="s">
        <v>116</v>
      </c>
      <c r="D38" s="18"/>
      <c r="E38" s="18"/>
      <c r="F38" s="18"/>
      <c r="G38" s="18"/>
      <c r="H38" s="18"/>
      <c r="I38" s="18"/>
      <c r="J38" s="18"/>
      <c r="K38" s="18"/>
      <c r="L38" s="18"/>
      <c r="M38" s="18"/>
      <c r="N38" s="18"/>
      <c r="O38" s="18"/>
      <c r="P38" s="18"/>
      <c r="Q38" s="18"/>
    </row>
    <row r="39" spans="1:17" s="14" customFormat="1" ht="18">
      <c r="A39" s="57"/>
      <c r="B39" s="59" t="s">
        <v>124</v>
      </c>
      <c r="C39" s="60" t="s">
        <v>116</v>
      </c>
      <c r="D39" s="18"/>
      <c r="E39" s="18"/>
      <c r="F39" s="18"/>
      <c r="G39" s="18"/>
      <c r="H39" s="18"/>
      <c r="I39" s="18"/>
      <c r="J39" s="18"/>
      <c r="K39" s="18"/>
      <c r="L39" s="18"/>
      <c r="M39" s="18"/>
      <c r="N39" s="18"/>
      <c r="O39" s="18"/>
      <c r="P39" s="18"/>
      <c r="Q39" s="18"/>
    </row>
    <row r="40" spans="1:17" s="14" customFormat="1" ht="15">
      <c r="A40" s="57" t="s">
        <v>125</v>
      </c>
      <c r="B40" s="59" t="s">
        <v>126</v>
      </c>
      <c r="C40" s="60" t="s">
        <v>116</v>
      </c>
      <c r="D40" s="18"/>
      <c r="E40" s="18"/>
      <c r="F40" s="18"/>
      <c r="G40" s="18"/>
      <c r="H40" s="18"/>
      <c r="I40" s="18"/>
      <c r="J40" s="18"/>
      <c r="K40" s="18"/>
      <c r="L40" s="18"/>
      <c r="M40" s="18"/>
      <c r="N40" s="18"/>
      <c r="O40" s="18"/>
      <c r="P40" s="18"/>
      <c r="Q40" s="18"/>
    </row>
    <row r="41" spans="1:17" s="14" customFormat="1" ht="15">
      <c r="A41" s="57" t="s">
        <v>36</v>
      </c>
      <c r="B41" s="59" t="s">
        <v>127</v>
      </c>
      <c r="C41" s="60"/>
      <c r="D41" s="18"/>
      <c r="E41" s="18"/>
      <c r="F41" s="18"/>
      <c r="G41" s="18"/>
      <c r="H41" s="18"/>
      <c r="I41" s="18"/>
      <c r="J41" s="18"/>
      <c r="K41" s="18"/>
      <c r="L41" s="18"/>
      <c r="M41" s="18"/>
      <c r="N41" s="18"/>
      <c r="O41" s="18"/>
      <c r="P41" s="18"/>
      <c r="Q41" s="18"/>
    </row>
    <row r="42" spans="1:17" s="14" customFormat="1" ht="30">
      <c r="A42" s="57" t="s">
        <v>37</v>
      </c>
      <c r="B42" s="59" t="s">
        <v>128</v>
      </c>
      <c r="C42" s="60" t="s">
        <v>129</v>
      </c>
      <c r="D42" s="18"/>
      <c r="E42" s="18"/>
      <c r="F42" s="18"/>
      <c r="G42" s="18"/>
      <c r="H42" s="18"/>
      <c r="I42" s="18"/>
      <c r="J42" s="18"/>
      <c r="K42" s="18"/>
      <c r="L42" s="18"/>
      <c r="M42" s="18"/>
      <c r="N42" s="18"/>
      <c r="O42" s="18"/>
      <c r="P42" s="18"/>
      <c r="Q42" s="18"/>
    </row>
    <row r="43" spans="1:17" s="14" customFormat="1" ht="15">
      <c r="A43" s="57" t="s">
        <v>130</v>
      </c>
      <c r="B43" s="59" t="s">
        <v>131</v>
      </c>
      <c r="C43" s="60" t="s">
        <v>116</v>
      </c>
      <c r="D43" s="18"/>
      <c r="E43" s="18"/>
      <c r="F43" s="18"/>
      <c r="G43" s="18"/>
      <c r="H43" s="18"/>
      <c r="I43" s="18"/>
      <c r="J43" s="18"/>
      <c r="K43" s="18"/>
      <c r="L43" s="18"/>
      <c r="M43" s="18"/>
      <c r="N43" s="18"/>
      <c r="O43" s="18"/>
      <c r="P43" s="18"/>
      <c r="Q43" s="18"/>
    </row>
    <row r="44" spans="1:17" s="14" customFormat="1" ht="15">
      <c r="A44" s="57" t="s">
        <v>132</v>
      </c>
      <c r="B44" s="59" t="s">
        <v>133</v>
      </c>
      <c r="C44" s="60" t="s">
        <v>134</v>
      </c>
      <c r="D44" s="18"/>
      <c r="E44" s="18"/>
      <c r="F44" s="18"/>
      <c r="G44" s="18"/>
      <c r="H44" s="18"/>
      <c r="I44" s="18"/>
      <c r="J44" s="18"/>
      <c r="K44" s="18"/>
      <c r="L44" s="18"/>
      <c r="M44" s="18"/>
      <c r="N44" s="18"/>
      <c r="O44" s="18"/>
      <c r="P44" s="18"/>
      <c r="Q44" s="18"/>
    </row>
    <row r="45" spans="1:17" s="14" customFormat="1" ht="15">
      <c r="A45" s="57"/>
      <c r="B45" s="59" t="s">
        <v>135</v>
      </c>
      <c r="C45" s="60" t="s">
        <v>134</v>
      </c>
      <c r="D45" s="18"/>
      <c r="E45" s="18"/>
      <c r="F45" s="18"/>
      <c r="G45" s="18"/>
      <c r="H45" s="18"/>
      <c r="I45" s="18"/>
      <c r="J45" s="18"/>
      <c r="K45" s="18"/>
      <c r="L45" s="18"/>
      <c r="M45" s="18"/>
      <c r="N45" s="18"/>
      <c r="O45" s="18"/>
      <c r="P45" s="18"/>
      <c r="Q45" s="18"/>
    </row>
    <row r="46" spans="1:17" s="14" customFormat="1" thickBot="1">
      <c r="A46" s="58"/>
      <c r="B46" s="59" t="s">
        <v>136</v>
      </c>
      <c r="C46" s="60" t="s">
        <v>134</v>
      </c>
      <c r="D46" s="18"/>
      <c r="E46" s="18"/>
      <c r="F46" s="18"/>
      <c r="G46" s="18"/>
      <c r="H46" s="18"/>
      <c r="I46" s="18"/>
      <c r="J46" s="18"/>
      <c r="K46" s="18"/>
      <c r="L46" s="18"/>
      <c r="M46" s="18"/>
      <c r="N46" s="18"/>
      <c r="O46" s="18"/>
      <c r="P46" s="18"/>
      <c r="Q46" s="18"/>
    </row>
    <row r="47" spans="1:17" s="4" customFormat="1" ht="12.75">
      <c r="A47" s="3" t="s">
        <v>88</v>
      </c>
      <c r="B47" s="63"/>
      <c r="C47" s="63"/>
      <c r="D47" s="63"/>
      <c r="E47" s="63"/>
      <c r="F47" s="63"/>
      <c r="G47" s="63"/>
      <c r="H47" s="63"/>
      <c r="I47" s="63"/>
      <c r="J47" s="63"/>
      <c r="K47" s="63"/>
      <c r="L47" s="63"/>
      <c r="M47" s="63"/>
      <c r="N47" s="63"/>
      <c r="O47" s="63"/>
      <c r="P47" s="63"/>
      <c r="Q47" s="63"/>
    </row>
    <row r="50" spans="5:6">
      <c r="E50" s="30"/>
      <c r="F50" s="30"/>
    </row>
    <row r="51" spans="5:6">
      <c r="E51" s="30"/>
      <c r="F51" s="30"/>
    </row>
    <row r="52" spans="5:6">
      <c r="E52" s="30"/>
      <c r="F52" s="30"/>
    </row>
    <row r="53" spans="5:6">
      <c r="E53" s="30"/>
      <c r="F53" s="30"/>
    </row>
    <row r="54" spans="5:6">
      <c r="E54" s="30"/>
      <c r="F54" s="30"/>
    </row>
    <row r="55" spans="5:6">
      <c r="E55" s="30"/>
      <c r="F55" s="30"/>
    </row>
    <row r="56" spans="5:6">
      <c r="E56" s="30"/>
      <c r="F56" s="30"/>
    </row>
    <row r="57" spans="5:6">
      <c r="E57" s="30"/>
      <c r="F57" s="30"/>
    </row>
    <row r="58" spans="5:6">
      <c r="E58" s="30"/>
      <c r="F58" s="30"/>
    </row>
  </sheetData>
  <mergeCells count="14">
    <mergeCell ref="O1:Q1"/>
    <mergeCell ref="P9:Q9"/>
    <mergeCell ref="H8:Q8"/>
    <mergeCell ref="F8:G9"/>
    <mergeCell ref="D8:E9"/>
    <mergeCell ref="A5:Q5"/>
    <mergeCell ref="J9:K9"/>
    <mergeCell ref="L9:M9"/>
    <mergeCell ref="N9:O9"/>
    <mergeCell ref="G1:I1"/>
    <mergeCell ref="A8:A10"/>
    <mergeCell ref="B8:B10"/>
    <mergeCell ref="C8:C10"/>
    <mergeCell ref="H9:I9"/>
  </mergeCells>
  <pageMargins left="0.78740157480314965" right="0.70866141732283472" top="0.78740157480314965" bottom="0.39370078740157483" header="0.19685039370078741" footer="0.19685039370078741"/>
  <pageSetup paperSize="9" scale="48"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Титульный лист</vt:lpstr>
      <vt:lpstr>Приложение 1</vt:lpstr>
      <vt:lpstr>Приложение 2</vt:lpstr>
      <vt:lpstr>Приложение 5</vt:lpstr>
      <vt:lpstr>'Приложение 2'!TABLE</vt:lpstr>
      <vt:lpstr>'Приложение 5'!TABLE</vt:lpstr>
      <vt:lpstr>'Приложение 2'!Заголовки_для_печати</vt:lpstr>
      <vt:lpstr>'Приложение 5'!Заголовки_для_печати</vt:lpstr>
      <vt:lpstr>'Приложение 2'!Область_печати</vt:lpstr>
      <vt:lpstr>'Приложение 5'!Область_печати</vt:lpstr>
      <vt:lpstr>'Титульный лист'!Область_печати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2014-08-18T06:35:57Z</cp:lastPrinted>
  <dcterms:created xsi:type="dcterms:W3CDTF">2014-08-15T10:06:32Z</dcterms:created>
  <dcterms:modified xsi:type="dcterms:W3CDTF">2014-10-29T03:53:22Z</dcterms:modified>
</cp:coreProperties>
</file>